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DT-Tomislav\Desktop\Financijski plan\Financijski Plan\2024\REBALANS 1\"/>
    </mc:Choice>
  </mc:AlternateContent>
  <bookViews>
    <workbookView xWindow="0" yWindow="0" windowWidth="28800" windowHeight="11700" tabRatio="697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 po izvorima" sheetId="9" r:id="rId5"/>
    <sheet name="POSEBNI DIO" sheetId="7" r:id="rId6"/>
    <sheet name="List2" sheetId="2" r:id="rId7"/>
  </sheets>
  <definedNames>
    <definedName name="_xlnm._FilterDatabase" localSheetId="5" hidden="1">'POSEBNI DIO'!$A$5:$I$88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E78" i="7"/>
  <c r="G11" i="3" l="1"/>
  <c r="H11" i="3"/>
  <c r="F14" i="10"/>
  <c r="F8" i="10"/>
  <c r="G14" i="10"/>
  <c r="E21" i="3" l="1"/>
  <c r="E11" i="3" l="1"/>
  <c r="B10" i="8"/>
  <c r="D11" i="3"/>
  <c r="E10" i="8"/>
  <c r="F10" i="8"/>
  <c r="D10" i="8"/>
  <c r="C10" i="8"/>
  <c r="G21" i="3"/>
  <c r="G20" i="3" s="1"/>
  <c r="H21" i="3"/>
  <c r="H20" i="3" s="1"/>
  <c r="F21" i="3"/>
  <c r="F20" i="3" s="1"/>
  <c r="E28" i="8" l="1"/>
  <c r="F28" i="8"/>
  <c r="D28" i="8" l="1"/>
  <c r="H11" i="7" l="1"/>
  <c r="I11" i="7"/>
  <c r="G11" i="7"/>
  <c r="H49" i="7"/>
  <c r="I49" i="7"/>
  <c r="G49" i="7"/>
  <c r="E75" i="7"/>
  <c r="E74" i="7" s="1"/>
  <c r="E49" i="7"/>
  <c r="E33" i="7" s="1"/>
  <c r="E11" i="7"/>
  <c r="G33" i="7" l="1"/>
  <c r="G6" i="7" s="1"/>
  <c r="E6" i="7"/>
  <c r="F33" i="7"/>
  <c r="F11" i="7"/>
  <c r="F6" i="7" l="1"/>
  <c r="D21" i="3"/>
  <c r="D20" i="3" s="1"/>
  <c r="B28" i="8" l="1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F11" i="10"/>
  <c r="J14" i="10"/>
  <c r="I14" i="10"/>
  <c r="I22" i="10" l="1"/>
  <c r="I28" i="10" s="1"/>
  <c r="I29" i="10" s="1"/>
  <c r="J22" i="10"/>
  <c r="J28" i="10" s="1"/>
  <c r="J29" i="10" s="1"/>
  <c r="H22" i="10"/>
  <c r="H28" i="10" s="1"/>
  <c r="H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<sst xmlns="http://schemas.openxmlformats.org/spreadsheetml/2006/main" count="274" uniqueCount="121">
  <si>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</si>
  <si>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</si>
  <si>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</si>
  <si>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</si>
  <si>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</si>
  <si>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</si>
  <si>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</si>
  <si>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</si>
  <si>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</si>
  <si>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</si>
  <si>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</si>
  <si>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</si>
  <si>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</si>
  <si>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</si>
  <si>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</si>
  <si>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</si>
  <si>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</si>
  <si>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</si>
  <si>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</si>
  <si>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</si>
  <si>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</si>
  <si>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</si>
  <si>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</si>
  <si>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</si>
  <si>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</si>
  <si>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</si>
  <si>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</si>
  <si>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</si>
  <si>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</si>
  <si>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</si>
  <si>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</si>
  <si>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</si>
  <si>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</si>
  <si>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</si>
  <si>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</si>
  <si>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</si>
  <si>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</si>
  <si>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</si>
  <si>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</si>
  <si>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</si>
  <si>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</si>
  <si>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</si>
  <si>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</si>
  <si>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</si>
  <si>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</si>
  <si>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</si>
  <si>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</si>
  <si>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</si>
  <si>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</si>
  <si>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</si>
  <si>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</si>
  <si>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</si>
  <si>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</si>
  <si>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</si>
  <si>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</si>
  <si>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</si>
  <si>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</si>
  <si>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</si>
  <si>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</si>
  <si>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</si>
  <si>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</si>
  <si>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</si>
  <si>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</si>
  <si>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</si>
  <si>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</si>
  <si>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</si>
  <si>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</si>
  <si>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</si>
  <si>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</si>
  <si>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upravnih i administrativnih pristojbi</t>
  </si>
  <si>
    <t>Prihodi od prodaje proizvoda i robe te pruženih usluga i prihoda od donacije</t>
  </si>
  <si>
    <t>Financijski rashodi</t>
  </si>
  <si>
    <t>Naknade građanima</t>
  </si>
  <si>
    <t>12 Opći prihodi osnovne škole</t>
  </si>
  <si>
    <t>31 Vlastiti prihodi</t>
  </si>
  <si>
    <t>61 Tekuće donacije</t>
  </si>
  <si>
    <r>
      <t xml:space="preserve">6 </t>
    </r>
    <r>
      <rPr>
        <b/>
        <i/>
        <sz val="10"/>
        <rFont val="Arial"/>
        <family val="2"/>
        <charset val="238"/>
      </rPr>
      <t>Donacije</t>
    </r>
  </si>
  <si>
    <t>09 Obrazovanje</t>
  </si>
  <si>
    <t>0912 Osnovno obrazovanje</t>
  </si>
  <si>
    <t>096 Dodatne usluge u obrazovanju</t>
  </si>
  <si>
    <t>PROGRAM JAVNIH POTREBA U ŠKOLSTVU</t>
  </si>
  <si>
    <t>A100007</t>
  </si>
  <si>
    <t>ŠKOLSKA NATJECANJA I SMOTRE</t>
  </si>
  <si>
    <t>1.1.</t>
  </si>
  <si>
    <t>Opći prihodi i primici</t>
  </si>
  <si>
    <t>A100010</t>
  </si>
  <si>
    <t>ŠKOLSKA KUHINJA</t>
  </si>
  <si>
    <t>4.3.1.</t>
  </si>
  <si>
    <t>Prihod za posebne namjene-pk</t>
  </si>
  <si>
    <t>5.2.14.</t>
  </si>
  <si>
    <t>Pomoći agencija za plaćanja u poljoprivredi</t>
  </si>
  <si>
    <t>5.2.2.</t>
  </si>
  <si>
    <t>Pomoći-Pk</t>
  </si>
  <si>
    <t>5.2.5.</t>
  </si>
  <si>
    <t>Pomoći-ministarstvo znanosti i obrazovanja</t>
  </si>
  <si>
    <t>5.2.9.</t>
  </si>
  <si>
    <t xml:space="preserve">Pomoći-ministarstvo za demografiju, obitelj, mlade i socijalnu </t>
  </si>
  <si>
    <t>5.7.1.</t>
  </si>
  <si>
    <t>Pomoći iz gradskihi i općinskih proračuna</t>
  </si>
  <si>
    <t>A100014</t>
  </si>
  <si>
    <t>REDOVNI PROGRAM OŠ</t>
  </si>
  <si>
    <t>1.2.</t>
  </si>
  <si>
    <t>Opći prihodi Osnovne škole</t>
  </si>
  <si>
    <t>3.1.1.</t>
  </si>
  <si>
    <t>Vlastiti prihodi-pk</t>
  </si>
  <si>
    <t>Pomoći-pk</t>
  </si>
  <si>
    <t>5.2.3.</t>
  </si>
  <si>
    <t>Pomoći EU-pk</t>
  </si>
  <si>
    <t>6.1.1.</t>
  </si>
  <si>
    <t>Tekuće donacije-pk</t>
  </si>
  <si>
    <t>A100022</t>
  </si>
  <si>
    <t>PROJEKTI I MEĐUNARODNA SURADNJA</t>
  </si>
  <si>
    <t>T100004</t>
  </si>
  <si>
    <t>OSIGURANJE POMOĆNIKA U NASTAVI UČENICIMA S TEŠKOĆAMA</t>
  </si>
  <si>
    <t>K100002</t>
  </si>
  <si>
    <t>ULAGANJA U OBJEKTE ŠKOLSTAVA</t>
  </si>
  <si>
    <t>Pomoći Ministarstvo znanosti i obrazovanja</t>
  </si>
  <si>
    <t xml:space="preserve"> Plan 2023.</t>
  </si>
  <si>
    <t>9 Vlastiti izvori</t>
  </si>
  <si>
    <t>92 Rezultat poslovanja</t>
  </si>
  <si>
    <t>FINANCIJSKI PLAN  PRORAČUNSKOG KORISNIKA OŠ DAVORINA TRSTENJAKA HRVATSKA KOSTAJNICA  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</si>
</sst>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3" xfId="0" applyBorder="1"/>
    <xf numFmtId="3" fontId="8" fillId="2" borderId="3" xfId="0" quotePrefix="1" applyNumberFormat="1" applyFont="1" applyFill="1" applyBorder="1" applyAlignment="1">
      <alignment horizontal="right" vertical="center"/>
    </xf>
    <xf numFmtId="3" fontId="0" fillId="0" borderId="3" xfId="0" applyNumberFormat="1" applyBorder="1"/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21" fillId="2" borderId="3" xfId="0" quotePrefix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14" fontId="3" fillId="2" borderId="2" xfId="0" applyNumberFormat="1" applyFont="1" applyFill="1" applyBorder="1" applyAlignment="1" applyProtection="1">
      <alignment horizontal="left" vertical="center" wrapText="1"/>
    </xf>
    <xf numFmtId="3" fontId="23" fillId="0" borderId="3" xfId="0" applyNumberFormat="1" applyFont="1" applyFill="1" applyBorder="1"/>
    <xf numFmtId="3" fontId="3" fillId="2" borderId="4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3" fontId="7" fillId="2" borderId="3" xfId="0" quotePrefix="1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 applyProtection="1">
      <alignment vertical="center" wrapText="1"/>
    </xf>
    <xf numFmtId="3" fontId="6" fillId="2" borderId="4" xfId="0" applyNumberFormat="1" applyFont="1" applyFill="1" applyBorder="1" applyAlignment="1" applyProtection="1">
      <alignment vertical="center" wrapText="1"/>
    </xf>
    <xf numFmtId="3" fontId="8" fillId="2" borderId="3" xfId="0" quotePrefix="1" applyNumberFormat="1" applyFont="1" applyFill="1" applyBorder="1" applyAlignment="1">
      <alignment vertical="center"/>
    </xf>
    <xf numFmtId="3" fontId="1" fillId="0" borderId="3" xfId="0" applyNumberFormat="1" applyFont="1" applyBorder="1"/>
    <xf numFmtId="3" fontId="6" fillId="2" borderId="4" xfId="0" applyNumberFormat="1" applyFont="1" applyFill="1" applyBorder="1" applyAlignment="1" applyProtection="1">
      <alignment horizontal="right" wrapText="1"/>
    </xf>
    <xf numFmtId="0" fontId="0" fillId="0" borderId="2" xfId="0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3" fontId="0" fillId="0" borderId="3" xfId="0" applyNumberFormat="1" applyFont="1" applyBorder="1"/>
    <xf numFmtId="3" fontId="7" fillId="2" borderId="3" xfId="0" applyNumberFormat="1" applyFont="1" applyFill="1" applyBorder="1" applyAlignment="1" applyProtection="1">
      <alignment horizontal="right" wrapText="1"/>
    </xf>
    <xf numFmtId="0" fontId="8" fillId="2" borderId="3" xfId="0" quotePrefix="1" applyFont="1" applyFill="1" applyBorder="1" applyAlignment="1">
      <alignment horizontal="right"/>
    </xf>
    <xf numFmtId="3" fontId="7" fillId="2" borderId="3" xfId="0" quotePrefix="1" applyNumberFormat="1" applyFont="1" applyFill="1" applyBorder="1" applyAlignment="1">
      <alignment horizontal="right" wrapText="1"/>
    </xf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0" fontId="7" fillId="2" borderId="3" xfId="0" quotePrefix="1" applyFont="1" applyFill="1" applyBorder="1" applyAlignment="1">
      <alignment horizontal="right" vertical="center"/>
    </xf>
    <xf numFmtId="0" fontId="0" fillId="0" borderId="3" xfId="0" applyFont="1" applyBorder="1"/>
    <xf numFmtId="3" fontId="22" fillId="0" borderId="0" xfId="0" applyNumberFormat="1" applyFont="1" applyFill="1" applyBorder="1"/>
    <xf numFmtId="3" fontId="6" fillId="2" borderId="4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16" fontId="16" fillId="2" borderId="1" xfId="0" applyNumberFormat="1" applyFont="1" applyFill="1" applyBorder="1" applyAlignment="1" applyProtection="1">
      <alignment horizontal="left" vertical="center" wrapText="1"/>
    </xf>
    <xf numFmtId="16" fontId="16" fillId="2" borderId="2" xfId="0" applyNumberFormat="1" applyFont="1" applyFill="1" applyBorder="1" applyAlignment="1" applyProtection="1">
      <alignment horizontal="left" vertical="center" wrapText="1"/>
    </xf>
    <xf numFmtId="16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14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6" workbookViewId="0">
      <selection activeCell="H12" sqref="H1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109" t="s">
        <v>15</v>
      </c>
      <c r="B3" s="109"/>
      <c r="C3" s="109"/>
      <c r="D3" s="109"/>
      <c r="E3" s="109"/>
      <c r="F3" s="109"/>
      <c r="G3" s="109"/>
      <c r="H3" s="109"/>
      <c r="I3" s="122"/>
      <c r="J3" s="122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109" t="s">
        <v>19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29</v>
      </c>
    </row>
    <row r="7" spans="1:10" ht="25.5" x14ac:dyDescent="0.25">
      <c r="A7" s="27"/>
      <c r="B7" s="28"/>
      <c r="C7" s="28"/>
      <c r="D7" s="29"/>
      <c r="E7" s="30"/>
      <c r="F7" s="3" t="s">
        <v>30</v>
      </c>
      <c r="G7" s="3" t="s">
        <v>28</v>
      </c>
      <c r="H7" s="3" t="s">
        <v>38</v>
      </c>
      <c r="I7" s="3" t="s">
        <v>39</v>
      </c>
      <c r="J7" s="3" t="s">
        <v>40</v>
      </c>
    </row>
    <row r="8" spans="1:10" x14ac:dyDescent="0.25">
      <c r="A8" s="114" t="s">
        <v>0</v>
      </c>
      <c r="B8" s="108"/>
      <c r="C8" s="108"/>
      <c r="D8" s="108"/>
      <c r="E8" s="123"/>
      <c r="F8" s="31">
        <f>F9+F10</f>
        <v>776202</v>
      </c>
      <c r="G8" s="31">
        <v>1137891</v>
      </c>
      <c r="H8" s="31">
        <v>1261205</v>
      </c>
      <c r="I8" s="31">
        <v>1260436</v>
      </c>
      <c r="J8" s="31">
        <v>1260436</v>
      </c>
    </row>
    <row r="9" spans="1:10" x14ac:dyDescent="0.25">
      <c r="A9" s="124" t="s">
        <v>32</v>
      </c>
      <c r="B9" s="125"/>
      <c r="C9" s="125"/>
      <c r="D9" s="125"/>
      <c r="E9" s="121"/>
      <c r="F9" s="32">
        <v>776202</v>
      </c>
      <c r="G9" s="64">
        <v>1137891</v>
      </c>
      <c r="H9" s="32">
        <v>1261205</v>
      </c>
      <c r="I9" s="32">
        <v>1260436</v>
      </c>
      <c r="J9" s="32">
        <v>1260436</v>
      </c>
    </row>
    <row r="10" spans="1:10" x14ac:dyDescent="0.25">
      <c r="A10" s="126" t="s">
        <v>33</v>
      </c>
      <c r="B10" s="121"/>
      <c r="C10" s="121"/>
      <c r="D10" s="121"/>
      <c r="E10" s="121"/>
      <c r="F10" s="32">
        <v>0</v>
      </c>
      <c r="G10" s="32">
        <v>0</v>
      </c>
      <c r="H10" s="32">
        <v>0</v>
      </c>
      <c r="I10" s="32">
        <v>0</v>
      </c>
      <c r="J10" s="32">
        <v>0</v>
      </c>
    </row>
    <row r="11" spans="1:10" x14ac:dyDescent="0.25">
      <c r="A11" s="35" t="s">
        <v>1</v>
      </c>
      <c r="B11" s="42"/>
      <c r="C11" s="42"/>
      <c r="D11" s="42"/>
      <c r="E11" s="42"/>
      <c r="F11" s="31">
        <f>F12+F13</f>
        <v>774114</v>
      </c>
      <c r="G11" s="31">
        <v>1137626</v>
      </c>
      <c r="H11" s="31">
        <v>1261005</v>
      </c>
      <c r="I11" s="31">
        <v>1260236</v>
      </c>
      <c r="J11" s="31">
        <v>1260236</v>
      </c>
    </row>
    <row r="12" spans="1:10" x14ac:dyDescent="0.25">
      <c r="A12" s="127" t="s">
        <v>34</v>
      </c>
      <c r="B12" s="125"/>
      <c r="C12" s="125"/>
      <c r="D12" s="125"/>
      <c r="E12" s="125"/>
      <c r="F12" s="32">
        <v>763579</v>
      </c>
      <c r="G12" s="32">
        <v>1104308</v>
      </c>
      <c r="H12" s="32">
        <v>1228087</v>
      </c>
      <c r="I12" s="32">
        <v>1227318</v>
      </c>
      <c r="J12" s="32">
        <v>1227318</v>
      </c>
    </row>
    <row r="13" spans="1:10" x14ac:dyDescent="0.25">
      <c r="A13" s="120" t="s">
        <v>35</v>
      </c>
      <c r="B13" s="121"/>
      <c r="C13" s="121"/>
      <c r="D13" s="121"/>
      <c r="E13" s="121"/>
      <c r="F13" s="44">
        <v>10535</v>
      </c>
      <c r="G13" s="44">
        <v>33318</v>
      </c>
      <c r="H13" s="44">
        <v>32918</v>
      </c>
      <c r="I13" s="44">
        <v>32918</v>
      </c>
      <c r="J13" s="44">
        <v>32918</v>
      </c>
    </row>
    <row r="14" spans="1:10" x14ac:dyDescent="0.25">
      <c r="A14" s="107" t="s">
        <v>60</v>
      </c>
      <c r="B14" s="108"/>
      <c r="C14" s="108"/>
      <c r="D14" s="108"/>
      <c r="E14" s="108"/>
      <c r="F14" s="31">
        <f>F8-F11</f>
        <v>2088</v>
      </c>
      <c r="G14" s="31">
        <f t="shared" ref="G14:J14" si="0">G8-G11</f>
        <v>265</v>
      </c>
      <c r="H14" s="31">
        <v>200</v>
      </c>
      <c r="I14" s="31">
        <f t="shared" si="0"/>
        <v>200</v>
      </c>
      <c r="J14" s="31">
        <f t="shared" si="0"/>
        <v>200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109" t="s">
        <v>20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7"/>
      <c r="B18" s="28"/>
      <c r="C18" s="28"/>
      <c r="D18" s="29"/>
      <c r="E18" s="30"/>
      <c r="F18" s="3" t="s">
        <v>30</v>
      </c>
      <c r="G18" s="3" t="s">
        <v>28</v>
      </c>
      <c r="H18" s="3" t="s">
        <v>38</v>
      </c>
      <c r="I18" s="3" t="s">
        <v>39</v>
      </c>
      <c r="J18" s="3" t="s">
        <v>40</v>
      </c>
    </row>
    <row r="19" spans="1:10" x14ac:dyDescent="0.25">
      <c r="A19" s="120" t="s">
        <v>36</v>
      </c>
      <c r="B19" s="121"/>
      <c r="C19" s="121"/>
      <c r="D19" s="121"/>
      <c r="E19" s="121"/>
      <c r="F19" s="44">
        <v>0</v>
      </c>
      <c r="G19" s="44">
        <v>0</v>
      </c>
      <c r="H19" s="44">
        <v>0</v>
      </c>
      <c r="I19" s="44">
        <v>0</v>
      </c>
      <c r="J19" s="43">
        <v>0</v>
      </c>
    </row>
    <row r="20" spans="1:10" x14ac:dyDescent="0.25">
      <c r="A20" s="120" t="s">
        <v>37</v>
      </c>
      <c r="B20" s="121"/>
      <c r="C20" s="121"/>
      <c r="D20" s="121"/>
      <c r="E20" s="121"/>
      <c r="F20" s="44">
        <v>0</v>
      </c>
      <c r="G20" s="44">
        <v>0</v>
      </c>
      <c r="H20" s="44">
        <v>0</v>
      </c>
      <c r="I20" s="44">
        <v>0</v>
      </c>
      <c r="J20" s="43">
        <v>0</v>
      </c>
    </row>
    <row r="21" spans="1:10" x14ac:dyDescent="0.25">
      <c r="A21" s="107" t="s">
        <v>2</v>
      </c>
      <c r="B21" s="108"/>
      <c r="C21" s="108"/>
      <c r="D21" s="108"/>
      <c r="E21" s="108"/>
      <c r="F21" s="31">
        <f>F19-F20</f>
        <v>0</v>
      </c>
      <c r="G21" s="31">
        <f t="shared" ref="G21:J21" si="1">G19-G20</f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</row>
    <row r="22" spans="1:10" x14ac:dyDescent="0.25">
      <c r="A22" s="107" t="s">
        <v>61</v>
      </c>
      <c r="B22" s="108"/>
      <c r="C22" s="108"/>
      <c r="D22" s="108"/>
      <c r="E22" s="108"/>
      <c r="F22" s="31">
        <f>F14+F21</f>
        <v>2088</v>
      </c>
      <c r="G22" s="31">
        <f t="shared" ref="G22:J22" si="2">G14+G21</f>
        <v>265</v>
      </c>
      <c r="H22" s="31">
        <f t="shared" si="2"/>
        <v>200</v>
      </c>
      <c r="I22" s="31">
        <f t="shared" si="2"/>
        <v>200</v>
      </c>
      <c r="J22" s="31">
        <f t="shared" si="2"/>
        <v>200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109" t="s">
        <v>62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5.75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5.5" x14ac:dyDescent="0.25">
      <c r="A26" s="27"/>
      <c r="B26" s="28"/>
      <c r="C26" s="28"/>
      <c r="D26" s="29"/>
      <c r="E26" s="30"/>
      <c r="F26" s="3" t="s">
        <v>30</v>
      </c>
      <c r="G26" s="3" t="s">
        <v>28</v>
      </c>
      <c r="H26" s="3" t="s">
        <v>38</v>
      </c>
      <c r="I26" s="3" t="s">
        <v>39</v>
      </c>
      <c r="J26" s="3" t="s">
        <v>40</v>
      </c>
    </row>
    <row r="27" spans="1:10" ht="15" customHeight="1" x14ac:dyDescent="0.25">
      <c r="A27" s="111" t="s">
        <v>63</v>
      </c>
      <c r="B27" s="112"/>
      <c r="C27" s="112"/>
      <c r="D27" s="112"/>
      <c r="E27" s="113"/>
      <c r="F27" s="45">
        <v>0</v>
      </c>
      <c r="G27" s="45">
        <v>0</v>
      </c>
      <c r="H27" s="45">
        <v>0</v>
      </c>
      <c r="I27" s="45">
        <v>0</v>
      </c>
      <c r="J27" s="46">
        <v>0</v>
      </c>
    </row>
    <row r="28" spans="1:10" ht="15" customHeight="1" x14ac:dyDescent="0.25">
      <c r="A28" s="107" t="s">
        <v>64</v>
      </c>
      <c r="B28" s="108"/>
      <c r="C28" s="108"/>
      <c r="D28" s="108"/>
      <c r="E28" s="108"/>
      <c r="F28" s="47">
        <f>F22+F27</f>
        <v>2088</v>
      </c>
      <c r="G28" s="47">
        <f t="shared" ref="G28:J28" si="3">G22+G27</f>
        <v>265</v>
      </c>
      <c r="H28" s="47">
        <f t="shared" si="3"/>
        <v>200</v>
      </c>
      <c r="I28" s="47">
        <f t="shared" si="3"/>
        <v>200</v>
      </c>
      <c r="J28" s="48">
        <f t="shared" si="3"/>
        <v>200</v>
      </c>
    </row>
    <row r="29" spans="1:10" ht="45" customHeight="1" x14ac:dyDescent="0.25">
      <c r="A29" s="114" t="s">
        <v>65</v>
      </c>
      <c r="B29" s="115"/>
      <c r="C29" s="115"/>
      <c r="D29" s="115"/>
      <c r="E29" s="116"/>
      <c r="F29" s="47">
        <f>F14+F21+F27-F28</f>
        <v>0</v>
      </c>
      <c r="G29" s="47">
        <f t="shared" ref="G29:J29" si="4">G14+G21+G27-G28</f>
        <v>0</v>
      </c>
      <c r="H29" s="47">
        <f t="shared" si="4"/>
        <v>0</v>
      </c>
      <c r="I29" s="47">
        <f t="shared" si="4"/>
        <v>0</v>
      </c>
      <c r="J29" s="48">
        <f t="shared" si="4"/>
        <v>0</v>
      </c>
    </row>
    <row r="30" spans="1:10" ht="15.7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117" t="s">
        <v>59</v>
      </c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8" x14ac:dyDescent="0.25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5.5" x14ac:dyDescent="0.25">
      <c r="A33" s="54"/>
      <c r="B33" s="55"/>
      <c r="C33" s="55"/>
      <c r="D33" s="56"/>
      <c r="E33" s="57"/>
      <c r="F33" s="58" t="s">
        <v>30</v>
      </c>
      <c r="G33" s="58" t="s">
        <v>28</v>
      </c>
      <c r="H33" s="58" t="s">
        <v>38</v>
      </c>
      <c r="I33" s="58" t="s">
        <v>39</v>
      </c>
      <c r="J33" s="58" t="s">
        <v>40</v>
      </c>
    </row>
    <row r="34" spans="1:10" x14ac:dyDescent="0.25">
      <c r="A34" s="111" t="s">
        <v>63</v>
      </c>
      <c r="B34" s="112"/>
      <c r="C34" s="112"/>
      <c r="D34" s="112"/>
      <c r="E34" s="113"/>
      <c r="F34" s="45">
        <v>0</v>
      </c>
      <c r="G34" s="45">
        <f>F37</f>
        <v>0</v>
      </c>
      <c r="H34" s="45">
        <f>G37</f>
        <v>0</v>
      </c>
      <c r="I34" s="45">
        <f>H37</f>
        <v>0</v>
      </c>
      <c r="J34" s="46">
        <f>I37</f>
        <v>0</v>
      </c>
    </row>
    <row r="35" spans="1:10" ht="28.5" customHeight="1" x14ac:dyDescent="0.25">
      <c r="A35" s="111" t="s">
        <v>66</v>
      </c>
      <c r="B35" s="112"/>
      <c r="C35" s="112"/>
      <c r="D35" s="112"/>
      <c r="E35" s="113"/>
      <c r="F35" s="45">
        <v>0</v>
      </c>
      <c r="G35" s="45">
        <v>0</v>
      </c>
      <c r="H35" s="45">
        <v>0</v>
      </c>
      <c r="I35" s="45">
        <v>0</v>
      </c>
      <c r="J35" s="46">
        <v>0</v>
      </c>
    </row>
    <row r="36" spans="1:10" x14ac:dyDescent="0.25">
      <c r="A36" s="111" t="s">
        <v>67</v>
      </c>
      <c r="B36" s="118"/>
      <c r="C36" s="118"/>
      <c r="D36" s="118"/>
      <c r="E36" s="119"/>
      <c r="F36" s="45">
        <v>0</v>
      </c>
      <c r="G36" s="45">
        <v>0</v>
      </c>
      <c r="H36" s="45">
        <v>0</v>
      </c>
      <c r="I36" s="45">
        <v>0</v>
      </c>
      <c r="J36" s="46">
        <v>0</v>
      </c>
    </row>
    <row r="37" spans="1:10" ht="15" customHeight="1" x14ac:dyDescent="0.25">
      <c r="A37" s="107" t="s">
        <v>64</v>
      </c>
      <c r="B37" s="108"/>
      <c r="C37" s="108"/>
      <c r="D37" s="108"/>
      <c r="E37" s="108"/>
      <c r="F37" s="33">
        <f>F34-F35+F36</f>
        <v>0</v>
      </c>
      <c r="G37" s="33">
        <f t="shared" ref="G37:J37" si="5">G34-G35+G36</f>
        <v>0</v>
      </c>
      <c r="H37" s="33">
        <f t="shared" si="5"/>
        <v>0</v>
      </c>
      <c r="I37" s="33">
        <f t="shared" si="5"/>
        <v>0</v>
      </c>
      <c r="J37" s="59">
        <f t="shared" si="5"/>
        <v>0</v>
      </c>
    </row>
    <row r="38" spans="1:10" ht="17.25" customHeight="1" x14ac:dyDescent="0.25"/>
    <row r="39" spans="1:10" x14ac:dyDescent="0.25">
      <c r="A39" s="105" t="s">
        <v>31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16" workbookViewId="0">
      <selection activeCell="F24" sqref="F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1.28515625" customWidth="1"/>
    <col min="4" max="8" width="25.28515625" customWidth="1"/>
  </cols>
  <sheetData>
    <row r="1" spans="1:10" ht="42" customHeight="1" x14ac:dyDescent="0.25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109" t="s">
        <v>15</v>
      </c>
      <c r="B3" s="109"/>
      <c r="C3" s="109"/>
      <c r="D3" s="109"/>
      <c r="E3" s="109"/>
      <c r="F3" s="109"/>
      <c r="G3" s="109"/>
      <c r="H3" s="109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109" t="s">
        <v>4</v>
      </c>
      <c r="B5" s="109"/>
      <c r="C5" s="109"/>
      <c r="D5" s="109"/>
      <c r="E5" s="109"/>
      <c r="F5" s="109"/>
      <c r="G5" s="109"/>
      <c r="H5" s="109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15.75" customHeight="1" x14ac:dyDescent="0.25">
      <c r="A7" s="109" t="s">
        <v>41</v>
      </c>
      <c r="B7" s="109"/>
      <c r="C7" s="109"/>
      <c r="D7" s="109"/>
      <c r="E7" s="109"/>
      <c r="F7" s="109"/>
      <c r="G7" s="109"/>
      <c r="H7" s="109"/>
    </row>
    <row r="8" spans="1:10" ht="18" x14ac:dyDescent="0.25">
      <c r="A8" s="4"/>
      <c r="B8" s="4"/>
      <c r="C8" s="4"/>
      <c r="D8" s="4"/>
      <c r="E8" s="4"/>
      <c r="F8" s="4"/>
      <c r="G8" s="5"/>
      <c r="H8" s="5"/>
    </row>
    <row r="9" spans="1:10" ht="25.5" x14ac:dyDescent="0.25">
      <c r="A9" s="19" t="s">
        <v>5</v>
      </c>
      <c r="B9" s="18" t="s">
        <v>6</v>
      </c>
      <c r="C9" s="18" t="s">
        <v>3</v>
      </c>
      <c r="D9" s="18" t="s">
        <v>27</v>
      </c>
      <c r="E9" s="19" t="s">
        <v>28</v>
      </c>
      <c r="F9" s="19" t="s">
        <v>25</v>
      </c>
      <c r="G9" s="19" t="s">
        <v>21</v>
      </c>
      <c r="H9" s="19" t="s">
        <v>26</v>
      </c>
    </row>
    <row r="10" spans="1:10" x14ac:dyDescent="0.25">
      <c r="A10" s="37"/>
      <c r="B10" s="38"/>
      <c r="C10" s="36" t="s">
        <v>0</v>
      </c>
      <c r="D10" s="77">
        <v>776202</v>
      </c>
      <c r="E10" s="64">
        <v>1137891</v>
      </c>
      <c r="F10" s="64">
        <v>1260436</v>
      </c>
      <c r="G10" s="64">
        <v>1260436</v>
      </c>
      <c r="H10" s="64">
        <v>1260436</v>
      </c>
    </row>
    <row r="11" spans="1:10" ht="15.75" customHeight="1" x14ac:dyDescent="0.25">
      <c r="A11" s="11">
        <v>6</v>
      </c>
      <c r="B11" s="11"/>
      <c r="C11" s="11" t="s">
        <v>7</v>
      </c>
      <c r="D11" s="77">
        <f>D12+D14+D15+D16</f>
        <v>776202</v>
      </c>
      <c r="E11" s="64">
        <f>E12+E13+E14+E15+E16</f>
        <v>1137891</v>
      </c>
      <c r="F11" s="64">
        <f>F12+F13+F14+F15+F16</f>
        <v>1260436</v>
      </c>
      <c r="G11" s="64">
        <f t="shared" ref="G11:H11" si="0">G12+G13+G14+G15+G16</f>
        <v>1260436</v>
      </c>
      <c r="H11" s="64">
        <f t="shared" si="0"/>
        <v>1260436</v>
      </c>
    </row>
    <row r="12" spans="1:10" ht="25.5" x14ac:dyDescent="0.25">
      <c r="A12" s="11"/>
      <c r="B12" s="16">
        <v>63</v>
      </c>
      <c r="C12" s="16" t="s">
        <v>22</v>
      </c>
      <c r="D12" s="95">
        <v>676588</v>
      </c>
      <c r="E12" s="9">
        <v>982422</v>
      </c>
      <c r="F12" s="9">
        <v>1112780</v>
      </c>
      <c r="G12" s="9">
        <v>1112780</v>
      </c>
      <c r="H12" s="9">
        <v>1112780</v>
      </c>
    </row>
    <row r="13" spans="1:10" x14ac:dyDescent="0.25">
      <c r="A13" s="11"/>
      <c r="B13" s="12">
        <v>64</v>
      </c>
      <c r="C13" s="13" t="s">
        <v>68</v>
      </c>
      <c r="D13" s="96">
        <v>0</v>
      </c>
      <c r="E13" s="9">
        <v>15</v>
      </c>
      <c r="F13" s="9">
        <v>15</v>
      </c>
      <c r="G13" s="9">
        <v>15</v>
      </c>
      <c r="H13" s="9">
        <v>15</v>
      </c>
    </row>
    <row r="14" spans="1:10" x14ac:dyDescent="0.25">
      <c r="A14" s="11"/>
      <c r="B14" s="12">
        <v>65</v>
      </c>
      <c r="C14" s="13" t="s">
        <v>69</v>
      </c>
      <c r="D14" s="9">
        <v>8520</v>
      </c>
      <c r="E14" s="61">
        <v>10300</v>
      </c>
      <c r="F14" s="9">
        <v>10300</v>
      </c>
      <c r="G14" s="9">
        <v>10300</v>
      </c>
      <c r="H14" s="9">
        <v>10300</v>
      </c>
    </row>
    <row r="15" spans="1:10" ht="25.5" x14ac:dyDescent="0.25">
      <c r="A15" s="11"/>
      <c r="B15" s="12">
        <v>66</v>
      </c>
      <c r="C15" s="17" t="s">
        <v>70</v>
      </c>
      <c r="D15" s="97">
        <v>1685</v>
      </c>
      <c r="E15" s="9">
        <v>3570</v>
      </c>
      <c r="F15" s="9">
        <v>3770</v>
      </c>
      <c r="G15" s="9">
        <v>3770</v>
      </c>
      <c r="H15" s="9">
        <v>3770</v>
      </c>
    </row>
    <row r="16" spans="1:10" ht="25.5" x14ac:dyDescent="0.25">
      <c r="A16" s="60"/>
      <c r="B16" s="12">
        <v>67</v>
      </c>
      <c r="C16" s="16" t="s">
        <v>23</v>
      </c>
      <c r="D16" s="95">
        <v>89409</v>
      </c>
      <c r="E16" s="62">
        <v>141584</v>
      </c>
      <c r="F16" s="62">
        <v>133571</v>
      </c>
      <c r="G16" s="62">
        <v>133571</v>
      </c>
      <c r="H16" s="62">
        <v>133571</v>
      </c>
    </row>
    <row r="17" spans="1:8" ht="15.75" x14ac:dyDescent="0.25">
      <c r="A17" s="109" t="s">
        <v>42</v>
      </c>
      <c r="B17" s="109"/>
      <c r="C17" s="109"/>
      <c r="D17" s="109"/>
      <c r="E17" s="109"/>
      <c r="F17" s="109"/>
      <c r="G17" s="109"/>
      <c r="H17" s="109"/>
    </row>
    <row r="18" spans="1:8" ht="18" x14ac:dyDescent="0.25">
      <c r="A18" s="4"/>
      <c r="B18" s="4"/>
      <c r="C18" s="4"/>
      <c r="D18" s="4"/>
      <c r="E18" s="4"/>
      <c r="F18" s="4"/>
      <c r="G18" s="5"/>
      <c r="H18" s="5"/>
    </row>
    <row r="19" spans="1:8" ht="25.5" x14ac:dyDescent="0.25">
      <c r="A19" s="19" t="s">
        <v>5</v>
      </c>
      <c r="B19" s="18" t="s">
        <v>6</v>
      </c>
      <c r="C19" s="18" t="s">
        <v>8</v>
      </c>
      <c r="D19" s="18" t="s">
        <v>27</v>
      </c>
      <c r="E19" s="19" t="s">
        <v>28</v>
      </c>
      <c r="F19" s="19" t="s">
        <v>25</v>
      </c>
      <c r="G19" s="19" t="s">
        <v>21</v>
      </c>
      <c r="H19" s="19" t="s">
        <v>26</v>
      </c>
    </row>
    <row r="20" spans="1:8" x14ac:dyDescent="0.25">
      <c r="A20" s="37"/>
      <c r="B20" s="38"/>
      <c r="C20" s="36" t="s">
        <v>1</v>
      </c>
      <c r="D20" s="76">
        <f>D21+D28</f>
        <v>774114</v>
      </c>
      <c r="E20" s="63">
        <v>1137626</v>
      </c>
      <c r="F20" s="43">
        <f>F21+F27</f>
        <v>1261005</v>
      </c>
      <c r="G20" s="43">
        <f t="shared" ref="G20:H20" si="1">G21+G27</f>
        <v>1260236</v>
      </c>
      <c r="H20" s="43">
        <f t="shared" si="1"/>
        <v>1260236</v>
      </c>
    </row>
    <row r="21" spans="1:8" ht="15.75" customHeight="1" x14ac:dyDescent="0.25">
      <c r="A21" s="11">
        <v>3</v>
      </c>
      <c r="B21" s="11"/>
      <c r="C21" s="11" t="s">
        <v>9</v>
      </c>
      <c r="D21" s="77">
        <f>D22+D23+D24</f>
        <v>763579</v>
      </c>
      <c r="E21" s="64">
        <f>E22+E23+E24+E25</f>
        <v>1104308</v>
      </c>
      <c r="F21" s="64">
        <f>F22+F23+F24+F25</f>
        <v>1228087</v>
      </c>
      <c r="G21" s="64">
        <f t="shared" ref="G21:H21" si="2">G22+G23+G24+G25</f>
        <v>1227318</v>
      </c>
      <c r="H21" s="64">
        <f t="shared" si="2"/>
        <v>1227318</v>
      </c>
    </row>
    <row r="22" spans="1:8" ht="15.75" customHeight="1" x14ac:dyDescent="0.25">
      <c r="A22" s="11"/>
      <c r="B22" s="16">
        <v>31</v>
      </c>
      <c r="C22" s="16" t="s">
        <v>10</v>
      </c>
      <c r="D22" s="8">
        <v>634000</v>
      </c>
      <c r="E22" s="9">
        <v>847100</v>
      </c>
      <c r="F22" s="9">
        <v>966890</v>
      </c>
      <c r="G22" s="9">
        <v>966890</v>
      </c>
      <c r="H22" s="9">
        <v>966890</v>
      </c>
    </row>
    <row r="23" spans="1:8" x14ac:dyDescent="0.25">
      <c r="A23" s="12"/>
      <c r="B23" s="12">
        <v>32</v>
      </c>
      <c r="C23" s="12" t="s">
        <v>18</v>
      </c>
      <c r="D23" s="8">
        <v>125766</v>
      </c>
      <c r="E23" s="9">
        <v>241310</v>
      </c>
      <c r="F23" s="9">
        <v>245299</v>
      </c>
      <c r="G23" s="9">
        <v>244530</v>
      </c>
      <c r="H23" s="9">
        <v>244530</v>
      </c>
    </row>
    <row r="24" spans="1:8" x14ac:dyDescent="0.25">
      <c r="A24" s="12"/>
      <c r="B24" s="12">
        <v>34</v>
      </c>
      <c r="C24" s="13" t="s">
        <v>71</v>
      </c>
      <c r="D24" s="8">
        <v>3813</v>
      </c>
      <c r="E24" s="9">
        <v>2398</v>
      </c>
      <c r="F24" s="9">
        <v>2398</v>
      </c>
      <c r="G24" s="9">
        <v>2398</v>
      </c>
      <c r="H24" s="9">
        <v>2398</v>
      </c>
    </row>
    <row r="25" spans="1:8" x14ac:dyDescent="0.25">
      <c r="A25" s="12"/>
      <c r="B25" s="12">
        <v>37</v>
      </c>
      <c r="C25" s="13" t="s">
        <v>72</v>
      </c>
      <c r="D25" s="8">
        <v>0</v>
      </c>
      <c r="E25" s="9">
        <v>13500</v>
      </c>
      <c r="F25" s="9">
        <v>13500</v>
      </c>
      <c r="G25" s="9">
        <v>13500</v>
      </c>
      <c r="H25" s="9">
        <v>13500</v>
      </c>
    </row>
    <row r="26" spans="1:8" x14ac:dyDescent="0.25">
      <c r="A26" s="12"/>
      <c r="B26" s="26"/>
      <c r="C26" s="13"/>
      <c r="D26" s="8"/>
      <c r="E26" s="9"/>
      <c r="F26" s="9"/>
      <c r="G26" s="9"/>
      <c r="H26" s="9"/>
    </row>
    <row r="27" spans="1:8" x14ac:dyDescent="0.25">
      <c r="A27" s="14">
        <v>4</v>
      </c>
      <c r="B27" s="15"/>
      <c r="C27" s="24" t="s">
        <v>11</v>
      </c>
      <c r="D27" s="64">
        <v>10535</v>
      </c>
      <c r="E27" s="64">
        <v>33318</v>
      </c>
      <c r="F27" s="9">
        <v>32918</v>
      </c>
      <c r="G27" s="9">
        <v>32918</v>
      </c>
      <c r="H27" s="9">
        <v>32918</v>
      </c>
    </row>
    <row r="28" spans="1:8" ht="25.5" x14ac:dyDescent="0.25">
      <c r="A28" s="16"/>
      <c r="B28" s="16">
        <v>42</v>
      </c>
      <c r="C28" s="25" t="s">
        <v>24</v>
      </c>
      <c r="D28" s="9">
        <v>10535</v>
      </c>
      <c r="E28" s="9">
        <v>33318</v>
      </c>
      <c r="F28" s="9">
        <v>32918</v>
      </c>
      <c r="G28" s="9">
        <v>32918</v>
      </c>
      <c r="H28" s="9">
        <v>32918</v>
      </c>
    </row>
  </sheetData>
  <mergeCells count="5">
    <mergeCell ref="A17:H17"/>
    <mergeCell ref="A3:H3"/>
    <mergeCell ref="A5:H5"/>
    <mergeCell ref="A7:H7"/>
    <mergeCell ref="A1:J1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D13" sqref="D13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customHeight="1" x14ac:dyDescent="0.25">
      <c r="A2" s="23"/>
      <c r="B2" s="23"/>
      <c r="C2" s="23"/>
      <c r="D2" s="23"/>
      <c r="E2" s="23"/>
      <c r="F2" s="23"/>
    </row>
    <row r="3" spans="1:10" ht="15.75" customHeight="1" x14ac:dyDescent="0.25">
      <c r="A3" s="109" t="s">
        <v>15</v>
      </c>
      <c r="B3" s="109"/>
      <c r="C3" s="109"/>
      <c r="D3" s="109"/>
      <c r="E3" s="109"/>
      <c r="F3" s="109"/>
    </row>
    <row r="4" spans="1:10" ht="18" x14ac:dyDescent="0.25">
      <c r="B4" s="23"/>
      <c r="C4" s="23"/>
      <c r="D4" s="23"/>
      <c r="E4" s="5"/>
      <c r="F4" s="5"/>
    </row>
    <row r="5" spans="1:10" ht="18" customHeight="1" x14ac:dyDescent="0.25">
      <c r="A5" s="109" t="s">
        <v>4</v>
      </c>
      <c r="B5" s="109"/>
      <c r="C5" s="109"/>
      <c r="D5" s="109"/>
      <c r="E5" s="109"/>
      <c r="F5" s="109"/>
    </row>
    <row r="6" spans="1:10" ht="18" x14ac:dyDescent="0.25">
      <c r="A6" s="23"/>
      <c r="B6" s="23"/>
      <c r="C6" s="23"/>
      <c r="D6" s="23"/>
      <c r="E6" s="5"/>
      <c r="F6" s="5"/>
    </row>
    <row r="7" spans="1:10" ht="15.75" customHeight="1" x14ac:dyDescent="0.25">
      <c r="A7" s="109" t="s">
        <v>43</v>
      </c>
      <c r="B7" s="109"/>
      <c r="C7" s="109"/>
      <c r="D7" s="109"/>
      <c r="E7" s="109"/>
      <c r="F7" s="109"/>
    </row>
    <row r="8" spans="1:10" ht="18" x14ac:dyDescent="0.25">
      <c r="A8" s="23"/>
      <c r="B8" s="23"/>
      <c r="C8" s="23"/>
      <c r="D8" s="23"/>
      <c r="E8" s="5"/>
      <c r="F8" s="5"/>
    </row>
    <row r="9" spans="1:10" ht="25.5" x14ac:dyDescent="0.25">
      <c r="A9" s="19" t="s">
        <v>45</v>
      </c>
      <c r="B9" s="18" t="s">
        <v>27</v>
      </c>
      <c r="C9" s="19" t="s">
        <v>28</v>
      </c>
      <c r="D9" s="19" t="s">
        <v>25</v>
      </c>
      <c r="E9" s="19" t="s">
        <v>21</v>
      </c>
      <c r="F9" s="19" t="s">
        <v>26</v>
      </c>
    </row>
    <row r="10" spans="1:10" x14ac:dyDescent="0.25">
      <c r="A10" s="39" t="s">
        <v>0</v>
      </c>
      <c r="B10" s="76">
        <f>B11+B14+B16+B18+B20</f>
        <v>776202</v>
      </c>
      <c r="C10" s="63">
        <f>C11+C14+C16+C18+C20+C22</f>
        <v>1137626</v>
      </c>
      <c r="D10" s="63">
        <f>D11+D14+D16+D18+D20+D22</f>
        <v>1261205</v>
      </c>
      <c r="E10" s="63">
        <f t="shared" ref="E10:F10" si="0">E11+E14+E16+E18+E20+E22</f>
        <v>1260436</v>
      </c>
      <c r="F10" s="63">
        <f t="shared" si="0"/>
        <v>1260436</v>
      </c>
    </row>
    <row r="11" spans="1:10" x14ac:dyDescent="0.25">
      <c r="A11" s="24" t="s">
        <v>50</v>
      </c>
      <c r="B11" s="63">
        <v>50248</v>
      </c>
      <c r="C11" s="63">
        <v>71148</v>
      </c>
      <c r="D11" s="64">
        <v>73137</v>
      </c>
      <c r="E11" s="64">
        <v>72368</v>
      </c>
      <c r="F11" s="64">
        <v>72368</v>
      </c>
    </row>
    <row r="12" spans="1:10" x14ac:dyDescent="0.25">
      <c r="A12" s="13" t="s">
        <v>51</v>
      </c>
      <c r="B12" s="103">
        <v>3961</v>
      </c>
      <c r="C12" s="9">
        <v>13786</v>
      </c>
      <c r="D12" s="9">
        <v>13786</v>
      </c>
      <c r="E12" s="9">
        <v>13786</v>
      </c>
      <c r="F12" s="9">
        <v>13786</v>
      </c>
    </row>
    <row r="13" spans="1:10" x14ac:dyDescent="0.25">
      <c r="A13" s="12" t="s">
        <v>73</v>
      </c>
      <c r="B13" s="9">
        <v>46287</v>
      </c>
      <c r="C13" s="9">
        <v>57362</v>
      </c>
      <c r="D13" s="9">
        <v>59351</v>
      </c>
      <c r="E13" s="9">
        <v>58582</v>
      </c>
      <c r="F13" s="9">
        <v>58582</v>
      </c>
    </row>
    <row r="14" spans="1:10" x14ac:dyDescent="0.25">
      <c r="A14" s="26" t="s">
        <v>52</v>
      </c>
      <c r="B14" s="77">
        <v>0</v>
      </c>
      <c r="C14" s="64">
        <v>1727</v>
      </c>
      <c r="D14" s="64">
        <v>1992</v>
      </c>
      <c r="E14" s="64">
        <v>1992</v>
      </c>
      <c r="F14" s="64">
        <v>1992</v>
      </c>
    </row>
    <row r="15" spans="1:10" x14ac:dyDescent="0.25">
      <c r="A15" s="12" t="s">
        <v>74</v>
      </c>
      <c r="B15" s="8">
        <v>0</v>
      </c>
      <c r="C15" s="9">
        <v>1727</v>
      </c>
      <c r="D15" s="9">
        <v>1992</v>
      </c>
      <c r="E15" s="9">
        <v>1992</v>
      </c>
      <c r="F15" s="9">
        <v>1992</v>
      </c>
    </row>
    <row r="16" spans="1:10" ht="25.5" x14ac:dyDescent="0.25">
      <c r="A16" s="11" t="s">
        <v>48</v>
      </c>
      <c r="B16" s="77">
        <v>8520</v>
      </c>
      <c r="C16" s="64">
        <v>10300</v>
      </c>
      <c r="D16" s="89">
        <v>10300</v>
      </c>
      <c r="E16" s="89">
        <v>10300</v>
      </c>
      <c r="F16" s="89">
        <v>10300</v>
      </c>
    </row>
    <row r="17" spans="1:9" ht="25.5" x14ac:dyDescent="0.25">
      <c r="A17" s="17" t="s">
        <v>49</v>
      </c>
      <c r="B17" s="8">
        <v>8520</v>
      </c>
      <c r="C17" s="9">
        <v>10300</v>
      </c>
      <c r="D17" s="94">
        <v>10300</v>
      </c>
      <c r="E17" s="94">
        <v>10300</v>
      </c>
      <c r="F17" s="94">
        <v>10300</v>
      </c>
    </row>
    <row r="18" spans="1:9" x14ac:dyDescent="0.25">
      <c r="A18" s="39" t="s">
        <v>46</v>
      </c>
      <c r="B18" s="77">
        <v>715749</v>
      </c>
      <c r="C18" s="64">
        <v>1052328</v>
      </c>
      <c r="D18" s="89">
        <v>1173718</v>
      </c>
      <c r="E18" s="89">
        <v>1173718</v>
      </c>
      <c r="F18" s="89">
        <v>1173718</v>
      </c>
    </row>
    <row r="19" spans="1:9" x14ac:dyDescent="0.25">
      <c r="A19" s="13" t="s">
        <v>47</v>
      </c>
      <c r="B19" s="8">
        <v>715749</v>
      </c>
      <c r="C19" s="9">
        <v>1052328</v>
      </c>
      <c r="D19" s="62">
        <v>1173718</v>
      </c>
      <c r="E19" s="62">
        <v>1173718</v>
      </c>
      <c r="F19" s="62">
        <v>1173718</v>
      </c>
    </row>
    <row r="20" spans="1:9" x14ac:dyDescent="0.25">
      <c r="A20" s="13" t="s">
        <v>76</v>
      </c>
      <c r="B20" s="64">
        <v>1685</v>
      </c>
      <c r="C20" s="64">
        <v>1858</v>
      </c>
      <c r="D20" s="89">
        <v>1858</v>
      </c>
      <c r="E20" s="89">
        <v>1858</v>
      </c>
      <c r="F20" s="89">
        <v>1858</v>
      </c>
    </row>
    <row r="21" spans="1:9" x14ac:dyDescent="0.25">
      <c r="A21" s="13" t="s">
        <v>75</v>
      </c>
      <c r="B21" s="9">
        <v>1685</v>
      </c>
      <c r="C21" s="9">
        <v>1858</v>
      </c>
      <c r="D21" s="62">
        <v>1858</v>
      </c>
      <c r="E21" s="62">
        <v>1858</v>
      </c>
      <c r="F21" s="62">
        <v>1858</v>
      </c>
      <c r="G21" s="98"/>
      <c r="H21" s="99"/>
      <c r="I21" s="99"/>
    </row>
    <row r="22" spans="1:9" x14ac:dyDescent="0.25">
      <c r="A22" s="11" t="s">
        <v>118</v>
      </c>
      <c r="B22" s="79">
        <v>2088</v>
      </c>
      <c r="C22" s="78">
        <v>265</v>
      </c>
      <c r="D22" s="78">
        <v>200</v>
      </c>
      <c r="E22" s="78">
        <v>200</v>
      </c>
      <c r="F22" s="78">
        <v>200</v>
      </c>
      <c r="G22" s="100"/>
      <c r="H22" s="100"/>
      <c r="I22" s="99"/>
    </row>
    <row r="23" spans="1:9" x14ac:dyDescent="0.25">
      <c r="A23" s="16" t="s">
        <v>119</v>
      </c>
      <c r="B23" s="101">
        <v>2088</v>
      </c>
      <c r="C23" s="102">
        <v>265</v>
      </c>
      <c r="D23" s="102">
        <v>200</v>
      </c>
      <c r="E23" s="102">
        <v>200</v>
      </c>
      <c r="F23" s="102">
        <v>200</v>
      </c>
      <c r="G23" s="99"/>
      <c r="H23" s="99"/>
      <c r="I23" s="99"/>
    </row>
    <row r="24" spans="1:9" x14ac:dyDescent="0.25">
      <c r="G24" s="99"/>
      <c r="H24" s="99"/>
      <c r="I24" s="99"/>
    </row>
    <row r="25" spans="1:9" ht="15.75" customHeight="1" x14ac:dyDescent="0.25">
      <c r="A25" s="109" t="s">
        <v>44</v>
      </c>
      <c r="B25" s="109"/>
      <c r="C25" s="109"/>
      <c r="D25" s="109"/>
      <c r="E25" s="109"/>
      <c r="F25" s="109"/>
    </row>
    <row r="26" spans="1:9" ht="18" x14ac:dyDescent="0.25">
      <c r="A26" s="23"/>
      <c r="B26" s="23"/>
      <c r="C26" s="23"/>
      <c r="D26" s="23"/>
      <c r="E26" s="5"/>
      <c r="F26" s="5"/>
    </row>
    <row r="27" spans="1:9" ht="25.5" x14ac:dyDescent="0.25">
      <c r="A27" s="19" t="s">
        <v>45</v>
      </c>
      <c r="B27" s="18" t="s">
        <v>27</v>
      </c>
      <c r="C27" s="19" t="s">
        <v>28</v>
      </c>
      <c r="D27" s="19" t="s">
        <v>25</v>
      </c>
      <c r="E27" s="19" t="s">
        <v>21</v>
      </c>
      <c r="F27" s="19" t="s">
        <v>26</v>
      </c>
    </row>
    <row r="28" spans="1:9" x14ac:dyDescent="0.25">
      <c r="A28" s="39" t="s">
        <v>1</v>
      </c>
      <c r="B28" s="76">
        <f>B29+B34+B36+B38</f>
        <v>774113.97</v>
      </c>
      <c r="C28" s="63">
        <v>1137626</v>
      </c>
      <c r="D28" s="63">
        <f>D29+D32+D34+D36+D38</f>
        <v>1261005</v>
      </c>
      <c r="E28" s="63">
        <f t="shared" ref="E28:F28" si="1">E29+E32+E34+E36+E38</f>
        <v>1260236</v>
      </c>
      <c r="F28" s="63">
        <f t="shared" si="1"/>
        <v>1260236</v>
      </c>
    </row>
    <row r="29" spans="1:9" ht="15.75" customHeight="1" x14ac:dyDescent="0.25">
      <c r="A29" s="24" t="s">
        <v>50</v>
      </c>
      <c r="B29" s="77">
        <v>50248</v>
      </c>
      <c r="C29" s="64">
        <v>71548</v>
      </c>
      <c r="D29" s="64">
        <v>73137</v>
      </c>
      <c r="E29" s="64">
        <v>72368</v>
      </c>
      <c r="F29" s="64">
        <v>72368</v>
      </c>
    </row>
    <row r="30" spans="1:9" x14ac:dyDescent="0.25">
      <c r="A30" s="13" t="s">
        <v>51</v>
      </c>
      <c r="B30" s="8">
        <v>3961</v>
      </c>
      <c r="C30" s="9">
        <v>14186</v>
      </c>
      <c r="D30" s="9">
        <v>13786</v>
      </c>
      <c r="E30" s="9">
        <v>13786</v>
      </c>
      <c r="F30" s="9">
        <v>13786</v>
      </c>
    </row>
    <row r="31" spans="1:9" x14ac:dyDescent="0.25">
      <c r="A31" s="12" t="s">
        <v>73</v>
      </c>
      <c r="B31" s="8">
        <v>46287</v>
      </c>
      <c r="C31" s="9">
        <v>57362</v>
      </c>
      <c r="D31" s="9">
        <v>59351</v>
      </c>
      <c r="E31" s="9">
        <v>58582</v>
      </c>
      <c r="F31" s="9">
        <v>58582</v>
      </c>
    </row>
    <row r="32" spans="1:9" x14ac:dyDescent="0.25">
      <c r="A32" s="24" t="s">
        <v>52</v>
      </c>
      <c r="B32" s="8">
        <v>0</v>
      </c>
      <c r="C32" s="64">
        <v>1992</v>
      </c>
      <c r="D32" s="64">
        <v>1992</v>
      </c>
      <c r="E32" s="64">
        <v>1992</v>
      </c>
      <c r="F32" s="64">
        <v>1992</v>
      </c>
    </row>
    <row r="33" spans="1:6" x14ac:dyDescent="0.25">
      <c r="A33" s="13" t="s">
        <v>53</v>
      </c>
      <c r="B33" s="8">
        <v>0</v>
      </c>
      <c r="C33" s="9">
        <v>1992</v>
      </c>
      <c r="D33" s="9">
        <v>1992</v>
      </c>
      <c r="E33" s="9">
        <v>1992</v>
      </c>
      <c r="F33" s="9">
        <v>1992</v>
      </c>
    </row>
    <row r="34" spans="1:6" ht="25.5" x14ac:dyDescent="0.25">
      <c r="A34" s="11" t="s">
        <v>48</v>
      </c>
      <c r="B34" s="77">
        <v>6431.97</v>
      </c>
      <c r="C34" s="64">
        <v>10300</v>
      </c>
      <c r="D34" s="89">
        <v>10300</v>
      </c>
      <c r="E34" s="89">
        <v>10300</v>
      </c>
      <c r="F34" s="89">
        <v>10300</v>
      </c>
    </row>
    <row r="35" spans="1:6" ht="25.5" x14ac:dyDescent="0.25">
      <c r="A35" s="17" t="s">
        <v>49</v>
      </c>
      <c r="B35" s="8">
        <v>6432</v>
      </c>
      <c r="C35" s="9">
        <v>10300</v>
      </c>
      <c r="D35" s="94">
        <v>10300</v>
      </c>
      <c r="E35" s="94">
        <v>10300</v>
      </c>
      <c r="F35" s="94">
        <v>10300</v>
      </c>
    </row>
    <row r="36" spans="1:6" x14ac:dyDescent="0.25">
      <c r="A36" s="39" t="s">
        <v>46</v>
      </c>
      <c r="B36" s="77">
        <v>715749</v>
      </c>
      <c r="C36" s="64">
        <v>1051928</v>
      </c>
      <c r="D36" s="89">
        <v>1173718</v>
      </c>
      <c r="E36" s="89">
        <v>1173718</v>
      </c>
      <c r="F36" s="89">
        <v>1173718</v>
      </c>
    </row>
    <row r="37" spans="1:6" x14ac:dyDescent="0.25">
      <c r="A37" s="13" t="s">
        <v>47</v>
      </c>
      <c r="B37" s="8">
        <v>715749</v>
      </c>
      <c r="C37" s="9">
        <v>1051418</v>
      </c>
      <c r="D37" s="62">
        <v>1173718</v>
      </c>
      <c r="E37" s="62">
        <v>1173718</v>
      </c>
      <c r="F37" s="62">
        <v>1173718</v>
      </c>
    </row>
    <row r="38" spans="1:6" x14ac:dyDescent="0.25">
      <c r="A38" s="13" t="s">
        <v>76</v>
      </c>
      <c r="B38" s="64">
        <v>1685</v>
      </c>
      <c r="C38" s="64">
        <v>1858</v>
      </c>
      <c r="D38" s="89">
        <v>1858</v>
      </c>
      <c r="E38" s="89">
        <v>1858</v>
      </c>
      <c r="F38" s="89">
        <v>1858</v>
      </c>
    </row>
    <row r="39" spans="1:6" x14ac:dyDescent="0.25">
      <c r="A39" s="13" t="s">
        <v>75</v>
      </c>
      <c r="B39" s="9">
        <v>1685</v>
      </c>
      <c r="C39" s="9">
        <v>1858</v>
      </c>
      <c r="D39" s="62">
        <v>1858</v>
      </c>
      <c r="E39" s="62">
        <v>1858</v>
      </c>
      <c r="F39" s="62">
        <v>1858</v>
      </c>
    </row>
  </sheetData>
  <mergeCells count="5">
    <mergeCell ref="A3:F3"/>
    <mergeCell ref="A5:F5"/>
    <mergeCell ref="A7:F7"/>
    <mergeCell ref="A25:F25"/>
    <mergeCell ref="A1:J1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E12" sqref="E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109" t="s">
        <v>15</v>
      </c>
      <c r="B3" s="109"/>
      <c r="C3" s="109"/>
      <c r="D3" s="109"/>
      <c r="E3" s="122"/>
      <c r="F3" s="122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109" t="s">
        <v>4</v>
      </c>
      <c r="B5" s="110"/>
      <c r="C5" s="110"/>
      <c r="D5" s="110"/>
      <c r="E5" s="110"/>
      <c r="F5" s="110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109" t="s">
        <v>12</v>
      </c>
      <c r="B7" s="128"/>
      <c r="C7" s="128"/>
      <c r="D7" s="128"/>
      <c r="E7" s="128"/>
      <c r="F7" s="128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19" t="s">
        <v>45</v>
      </c>
      <c r="B9" s="18" t="s">
        <v>27</v>
      </c>
      <c r="C9" s="19" t="s">
        <v>28</v>
      </c>
      <c r="D9" s="19" t="s">
        <v>25</v>
      </c>
      <c r="E9" s="19" t="s">
        <v>21</v>
      </c>
      <c r="F9" s="19" t="s">
        <v>26</v>
      </c>
    </row>
    <row r="10" spans="1:10" ht="15.75" customHeight="1" x14ac:dyDescent="0.25">
      <c r="A10" s="11" t="s">
        <v>13</v>
      </c>
      <c r="B10" s="64">
        <v>774114</v>
      </c>
      <c r="C10" s="64">
        <v>1137626</v>
      </c>
      <c r="D10" s="64">
        <v>1261005</v>
      </c>
      <c r="E10" s="64">
        <v>1260236</v>
      </c>
      <c r="F10" s="64">
        <v>1260236</v>
      </c>
    </row>
    <row r="11" spans="1:10" ht="15.75" customHeight="1" x14ac:dyDescent="0.25">
      <c r="A11" s="11" t="s">
        <v>77</v>
      </c>
      <c r="B11" s="64">
        <v>774114</v>
      </c>
      <c r="C11" s="64">
        <v>1137626</v>
      </c>
      <c r="D11" s="64">
        <v>1261005</v>
      </c>
      <c r="E11" s="64">
        <v>1260236</v>
      </c>
      <c r="F11" s="64">
        <v>1260236</v>
      </c>
    </row>
    <row r="12" spans="1:10" x14ac:dyDescent="0.25">
      <c r="A12" s="17" t="s">
        <v>78</v>
      </c>
      <c r="B12" s="9">
        <v>750593</v>
      </c>
      <c r="C12" s="9">
        <v>1065126</v>
      </c>
      <c r="D12" s="9">
        <v>1186505</v>
      </c>
      <c r="E12" s="9">
        <v>1185736</v>
      </c>
      <c r="F12" s="9">
        <v>1185736</v>
      </c>
    </row>
    <row r="13" spans="1:10" x14ac:dyDescent="0.25">
      <c r="A13" s="17" t="s">
        <v>79</v>
      </c>
      <c r="B13" s="9">
        <v>23521</v>
      </c>
      <c r="C13" s="9">
        <v>72500</v>
      </c>
      <c r="D13" s="9">
        <v>74500</v>
      </c>
      <c r="E13" s="9">
        <v>74500</v>
      </c>
      <c r="F13" s="9">
        <v>74500</v>
      </c>
    </row>
    <row r="14" spans="1:10" x14ac:dyDescent="0.25">
      <c r="A14" s="67"/>
      <c r="B14" s="65"/>
      <c r="C14" s="65"/>
      <c r="D14" s="65"/>
      <c r="E14" s="65"/>
      <c r="F14" s="66"/>
    </row>
    <row r="15" spans="1:10" x14ac:dyDescent="0.25">
      <c r="A15" s="68"/>
      <c r="B15" s="65"/>
      <c r="C15" s="65"/>
      <c r="D15" s="65"/>
      <c r="E15" s="65"/>
      <c r="F15" s="66"/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sqref="A1:J1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customHeight="1" x14ac:dyDescent="0.25">
      <c r="A2" s="23"/>
      <c r="B2" s="23"/>
      <c r="C2" s="23"/>
      <c r="D2" s="23"/>
      <c r="E2" s="23"/>
      <c r="F2" s="23"/>
    </row>
    <row r="3" spans="1:10" ht="15.75" customHeight="1" x14ac:dyDescent="0.25">
      <c r="A3" s="109" t="s">
        <v>15</v>
      </c>
      <c r="B3" s="109"/>
      <c r="C3" s="109"/>
      <c r="D3" s="109"/>
      <c r="E3" s="109"/>
      <c r="F3" s="109"/>
    </row>
    <row r="4" spans="1:10" ht="18" x14ac:dyDescent="0.25">
      <c r="A4" s="23"/>
      <c r="B4" s="23"/>
      <c r="C4" s="23"/>
      <c r="D4" s="23"/>
      <c r="E4" s="5"/>
      <c r="F4" s="5"/>
    </row>
    <row r="5" spans="1:10" ht="18" customHeight="1" x14ac:dyDescent="0.25">
      <c r="A5" s="109" t="s">
        <v>54</v>
      </c>
      <c r="B5" s="109"/>
      <c r="C5" s="109"/>
      <c r="D5" s="109"/>
      <c r="E5" s="109"/>
      <c r="F5" s="109"/>
    </row>
    <row r="6" spans="1:10" ht="18" x14ac:dyDescent="0.25">
      <c r="A6" s="23"/>
      <c r="B6" s="23"/>
      <c r="C6" s="23"/>
      <c r="D6" s="23"/>
      <c r="E6" s="5"/>
      <c r="F6" s="5"/>
    </row>
    <row r="7" spans="1:10" ht="25.5" x14ac:dyDescent="0.25">
      <c r="A7" s="18" t="s">
        <v>45</v>
      </c>
      <c r="B7" s="18" t="s">
        <v>27</v>
      </c>
      <c r="C7" s="19" t="s">
        <v>28</v>
      </c>
      <c r="D7" s="19" t="s">
        <v>25</v>
      </c>
      <c r="E7" s="19" t="s">
        <v>21</v>
      </c>
      <c r="F7" s="19" t="s">
        <v>26</v>
      </c>
    </row>
    <row r="8" spans="1:10" x14ac:dyDescent="0.25">
      <c r="A8" s="11" t="s">
        <v>55</v>
      </c>
      <c r="B8" s="8">
        <v>0</v>
      </c>
      <c r="C8" s="9">
        <v>0</v>
      </c>
      <c r="D8" s="9">
        <v>0</v>
      </c>
      <c r="E8" s="9">
        <v>0</v>
      </c>
      <c r="F8" s="9">
        <v>0</v>
      </c>
    </row>
    <row r="9" spans="1:10" ht="25.5" x14ac:dyDescent="0.25">
      <c r="A9" s="11" t="s">
        <v>56</v>
      </c>
      <c r="B9" s="8">
        <v>0</v>
      </c>
      <c r="C9" s="9">
        <v>0</v>
      </c>
      <c r="D9" s="9">
        <v>0</v>
      </c>
      <c r="E9" s="9">
        <v>0</v>
      </c>
      <c r="F9" s="9">
        <v>0</v>
      </c>
    </row>
    <row r="10" spans="1:10" ht="25.5" x14ac:dyDescent="0.25">
      <c r="A10" s="17" t="s">
        <v>57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</row>
    <row r="11" spans="1:10" x14ac:dyDescent="0.25">
      <c r="A11" s="17"/>
      <c r="B11" s="8">
        <v>0</v>
      </c>
      <c r="C11" s="9">
        <v>0</v>
      </c>
      <c r="D11" s="9">
        <v>0</v>
      </c>
      <c r="E11" s="9">
        <v>0</v>
      </c>
      <c r="F11" s="9">
        <v>0</v>
      </c>
    </row>
    <row r="12" spans="1:10" x14ac:dyDescent="0.25">
      <c r="A12" s="11" t="s">
        <v>58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</row>
    <row r="13" spans="1:10" x14ac:dyDescent="0.25">
      <c r="A13" s="24" t="s">
        <v>50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</row>
    <row r="14" spans="1:10" x14ac:dyDescent="0.25">
      <c r="A14" s="13" t="s">
        <v>51</v>
      </c>
      <c r="B14" s="8">
        <v>0</v>
      </c>
      <c r="C14" s="9">
        <v>0</v>
      </c>
      <c r="D14" s="9">
        <v>0</v>
      </c>
      <c r="E14" s="9">
        <v>0</v>
      </c>
      <c r="F14" s="10">
        <v>0</v>
      </c>
    </row>
    <row r="15" spans="1:10" x14ac:dyDescent="0.25">
      <c r="A15" s="24" t="s">
        <v>52</v>
      </c>
      <c r="B15" s="8">
        <v>0</v>
      </c>
      <c r="C15" s="9">
        <v>0</v>
      </c>
      <c r="D15" s="9">
        <v>0</v>
      </c>
      <c r="E15" s="9">
        <v>0</v>
      </c>
      <c r="F15" s="10">
        <v>0</v>
      </c>
    </row>
    <row r="16" spans="1:10" x14ac:dyDescent="0.25">
      <c r="A16" s="13" t="s">
        <v>53</v>
      </c>
      <c r="B16" s="8">
        <v>0</v>
      </c>
      <c r="C16" s="9">
        <v>0</v>
      </c>
      <c r="D16" s="9">
        <v>0</v>
      </c>
      <c r="E16" s="9">
        <v>0</v>
      </c>
      <c r="F16" s="10">
        <v>0</v>
      </c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activeCell="G35" sqref="G35"/>
    </sheetView>
  </sheetViews>
  <sheetFormatPr defaultRowHeight="15" x14ac:dyDescent="0.25"/>
  <cols>
    <col min="1" max="1" width="8.140625" bestFit="1" customWidth="1"/>
    <col min="2" max="2" width="8.42578125" bestFit="1" customWidth="1"/>
    <col min="3" max="3" width="8.7109375" customWidth="1"/>
    <col min="4" max="4" width="30" customWidth="1"/>
    <col min="5" max="5" width="28.42578125" customWidth="1"/>
    <col min="6" max="9" width="25.28515625" customWidth="1"/>
  </cols>
  <sheetData>
    <row r="1" spans="1:10" ht="42" customHeight="1" x14ac:dyDescent="0.25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x14ac:dyDescent="0.25">
      <c r="A2" s="4"/>
      <c r="B2" s="4"/>
      <c r="C2" s="4"/>
      <c r="D2" s="4"/>
      <c r="E2" s="23"/>
      <c r="F2" s="4"/>
      <c r="G2" s="4"/>
      <c r="H2" s="5"/>
      <c r="I2" s="5"/>
    </row>
    <row r="3" spans="1:10" ht="18" customHeight="1" x14ac:dyDescent="0.25">
      <c r="A3" s="109" t="s">
        <v>14</v>
      </c>
      <c r="B3" s="110"/>
      <c r="C3" s="110"/>
      <c r="D3" s="110"/>
      <c r="E3" s="110"/>
      <c r="F3" s="110"/>
      <c r="G3" s="110"/>
      <c r="H3" s="110"/>
      <c r="I3" s="110"/>
    </row>
    <row r="4" spans="1:10" ht="18" x14ac:dyDescent="0.25">
      <c r="A4" s="4"/>
      <c r="B4" s="4"/>
      <c r="C4" s="4"/>
      <c r="D4" s="4"/>
      <c r="E4" s="23"/>
      <c r="F4" s="4"/>
      <c r="G4" s="4"/>
      <c r="H4" s="5"/>
      <c r="I4" s="5"/>
    </row>
    <row r="5" spans="1:10" ht="25.5" x14ac:dyDescent="0.25">
      <c r="A5" s="148" t="s">
        <v>16</v>
      </c>
      <c r="B5" s="149"/>
      <c r="C5" s="150"/>
      <c r="D5" s="18" t="s">
        <v>17</v>
      </c>
      <c r="E5" s="18" t="s">
        <v>27</v>
      </c>
      <c r="F5" s="19" t="s">
        <v>117</v>
      </c>
      <c r="G5" s="19" t="s">
        <v>25</v>
      </c>
      <c r="H5" s="19" t="s">
        <v>21</v>
      </c>
      <c r="I5" s="19" t="s">
        <v>26</v>
      </c>
    </row>
    <row r="6" spans="1:10" ht="25.5" x14ac:dyDescent="0.25">
      <c r="A6" s="132">
        <v>1001</v>
      </c>
      <c r="B6" s="146"/>
      <c r="C6" s="147"/>
      <c r="D6" s="69" t="s">
        <v>80</v>
      </c>
      <c r="E6" s="90">
        <f>E7+E11+E33+E78+E73</f>
        <v>774114</v>
      </c>
      <c r="F6" s="64">
        <f>F7+F11+F33+F69+F73+F78</f>
        <v>1137626</v>
      </c>
      <c r="G6" s="64">
        <f>G7+G11+G33+G69+G73+G78</f>
        <v>1261005</v>
      </c>
      <c r="H6" s="64">
        <v>1260236</v>
      </c>
      <c r="I6" s="64">
        <v>1260236</v>
      </c>
    </row>
    <row r="7" spans="1:10" ht="25.5" x14ac:dyDescent="0.25">
      <c r="A7" s="132" t="s">
        <v>81</v>
      </c>
      <c r="B7" s="146"/>
      <c r="C7" s="147"/>
      <c r="D7" s="69" t="s">
        <v>82</v>
      </c>
      <c r="E7" s="84">
        <v>481</v>
      </c>
      <c r="F7" s="64">
        <v>1066</v>
      </c>
      <c r="G7" s="64">
        <v>1066</v>
      </c>
      <c r="H7" s="64">
        <v>1066</v>
      </c>
      <c r="I7" s="64">
        <v>1066</v>
      </c>
    </row>
    <row r="8" spans="1:10" x14ac:dyDescent="0.25">
      <c r="A8" s="145" t="s">
        <v>83</v>
      </c>
      <c r="B8" s="140"/>
      <c r="C8" s="141"/>
      <c r="D8" s="13" t="s">
        <v>84</v>
      </c>
      <c r="E8" s="83">
        <v>481</v>
      </c>
      <c r="F8" s="9">
        <v>1066</v>
      </c>
      <c r="G8" s="9">
        <v>1066</v>
      </c>
      <c r="H8" s="9">
        <v>1066</v>
      </c>
      <c r="I8" s="9">
        <v>1066</v>
      </c>
    </row>
    <row r="9" spans="1:10" x14ac:dyDescent="0.25">
      <c r="A9" s="136">
        <v>3</v>
      </c>
      <c r="B9" s="137"/>
      <c r="C9" s="138"/>
      <c r="D9" s="72" t="s">
        <v>9</v>
      </c>
      <c r="E9" s="83">
        <v>481</v>
      </c>
      <c r="F9" s="9">
        <v>1066</v>
      </c>
      <c r="G9" s="9">
        <v>1066</v>
      </c>
      <c r="H9" s="9">
        <v>1066</v>
      </c>
      <c r="I9" s="9">
        <v>1066</v>
      </c>
    </row>
    <row r="10" spans="1:10" x14ac:dyDescent="0.25">
      <c r="A10" s="129">
        <v>32</v>
      </c>
      <c r="B10" s="130"/>
      <c r="C10" s="131"/>
      <c r="D10" s="72" t="s">
        <v>18</v>
      </c>
      <c r="E10" s="83">
        <v>481</v>
      </c>
      <c r="F10" s="9">
        <v>1066</v>
      </c>
      <c r="G10" s="9">
        <v>1066</v>
      </c>
      <c r="H10" s="9">
        <v>1066</v>
      </c>
      <c r="I10" s="9">
        <v>1066</v>
      </c>
    </row>
    <row r="11" spans="1:10" x14ac:dyDescent="0.25">
      <c r="A11" s="132" t="s">
        <v>85</v>
      </c>
      <c r="B11" s="118"/>
      <c r="C11" s="119"/>
      <c r="D11" s="69" t="s">
        <v>86</v>
      </c>
      <c r="E11" s="84">
        <f>E12+E15+E18+E27+E31</f>
        <v>23521</v>
      </c>
      <c r="F11" s="64">
        <f>F15+F18+F21+F24+F27+F30</f>
        <v>72500</v>
      </c>
      <c r="G11" s="89">
        <f>G15+G18+G21+G24+G27+G30</f>
        <v>74500</v>
      </c>
      <c r="H11" s="89">
        <f t="shared" ref="H11:I11" si="0">H15+H18+H21+H24+H27+H30</f>
        <v>74500</v>
      </c>
      <c r="I11" s="89">
        <f t="shared" si="0"/>
        <v>74500</v>
      </c>
    </row>
    <row r="12" spans="1:10" x14ac:dyDescent="0.25">
      <c r="A12" s="133" t="s">
        <v>83</v>
      </c>
      <c r="B12" s="134"/>
      <c r="C12" s="135"/>
      <c r="D12" s="13" t="s">
        <v>84</v>
      </c>
      <c r="E12" s="82">
        <v>2220</v>
      </c>
      <c r="F12" s="9">
        <v>0</v>
      </c>
      <c r="G12" s="9">
        <v>0</v>
      </c>
      <c r="H12" s="9">
        <v>0</v>
      </c>
      <c r="I12" s="9">
        <v>0</v>
      </c>
    </row>
    <row r="13" spans="1:10" x14ac:dyDescent="0.25">
      <c r="A13" s="136">
        <v>3</v>
      </c>
      <c r="B13" s="137"/>
      <c r="C13" s="138"/>
      <c r="D13" s="72" t="s">
        <v>9</v>
      </c>
      <c r="E13" s="82">
        <v>2220</v>
      </c>
      <c r="F13" s="9">
        <v>0</v>
      </c>
      <c r="G13" s="9">
        <v>0</v>
      </c>
      <c r="H13" s="9">
        <v>0</v>
      </c>
      <c r="I13" s="9">
        <v>0</v>
      </c>
    </row>
    <row r="14" spans="1:10" x14ac:dyDescent="0.25">
      <c r="A14" s="129">
        <v>32</v>
      </c>
      <c r="B14" s="130"/>
      <c r="C14" s="131"/>
      <c r="D14" s="72" t="s">
        <v>18</v>
      </c>
      <c r="E14" s="82">
        <v>2220</v>
      </c>
      <c r="F14" s="9">
        <v>0</v>
      </c>
      <c r="G14" s="9">
        <v>0</v>
      </c>
      <c r="H14" s="9">
        <v>0</v>
      </c>
      <c r="I14" s="9">
        <v>0</v>
      </c>
    </row>
    <row r="15" spans="1:10" x14ac:dyDescent="0.25">
      <c r="A15" s="142" t="s">
        <v>87</v>
      </c>
      <c r="B15" s="143"/>
      <c r="C15" s="144"/>
      <c r="D15" s="72" t="s">
        <v>88</v>
      </c>
      <c r="E15" s="83">
        <v>5197</v>
      </c>
      <c r="F15" s="9">
        <v>3000</v>
      </c>
      <c r="G15" s="9">
        <v>3000</v>
      </c>
      <c r="H15" s="9">
        <v>3000</v>
      </c>
      <c r="I15" s="9">
        <v>3000</v>
      </c>
    </row>
    <row r="16" spans="1:10" x14ac:dyDescent="0.25">
      <c r="A16" s="136">
        <v>3</v>
      </c>
      <c r="B16" s="137"/>
      <c r="C16" s="138"/>
      <c r="D16" s="72" t="s">
        <v>9</v>
      </c>
      <c r="E16" s="83">
        <v>5197</v>
      </c>
      <c r="F16" s="9">
        <v>3000</v>
      </c>
      <c r="G16" s="9">
        <v>3000</v>
      </c>
      <c r="H16" s="9">
        <v>3000</v>
      </c>
      <c r="I16" s="9">
        <v>3000</v>
      </c>
    </row>
    <row r="17" spans="1:9" x14ac:dyDescent="0.25">
      <c r="A17" s="129">
        <v>32</v>
      </c>
      <c r="B17" s="130"/>
      <c r="C17" s="131"/>
      <c r="D17" s="72" t="s">
        <v>18</v>
      </c>
      <c r="E17" s="83">
        <v>5197</v>
      </c>
      <c r="F17" s="9">
        <v>3000</v>
      </c>
      <c r="G17" s="9">
        <v>3000</v>
      </c>
      <c r="H17" s="9">
        <v>3000</v>
      </c>
      <c r="I17" s="9">
        <v>3000</v>
      </c>
    </row>
    <row r="18" spans="1:9" ht="25.5" x14ac:dyDescent="0.25">
      <c r="A18" s="142" t="s">
        <v>89</v>
      </c>
      <c r="B18" s="143"/>
      <c r="C18" s="144"/>
      <c r="D18" s="72" t="s">
        <v>90</v>
      </c>
      <c r="E18" s="83">
        <v>665</v>
      </c>
      <c r="F18" s="9">
        <v>3500</v>
      </c>
      <c r="G18" s="9">
        <v>3500</v>
      </c>
      <c r="H18" s="9">
        <v>3500</v>
      </c>
      <c r="I18" s="9">
        <v>3500</v>
      </c>
    </row>
    <row r="19" spans="1:9" x14ac:dyDescent="0.25">
      <c r="A19" s="136">
        <v>3</v>
      </c>
      <c r="B19" s="137"/>
      <c r="C19" s="138"/>
      <c r="D19" s="72" t="s">
        <v>9</v>
      </c>
      <c r="E19" s="83">
        <v>665</v>
      </c>
      <c r="F19" s="9">
        <v>3500</v>
      </c>
      <c r="G19" s="9">
        <v>3500</v>
      </c>
      <c r="H19" s="9">
        <v>3500</v>
      </c>
      <c r="I19" s="9">
        <v>3500</v>
      </c>
    </row>
    <row r="20" spans="1:9" x14ac:dyDescent="0.25">
      <c r="A20" s="129">
        <v>32</v>
      </c>
      <c r="B20" s="130"/>
      <c r="C20" s="131"/>
      <c r="D20" s="72" t="s">
        <v>18</v>
      </c>
      <c r="E20" s="83">
        <v>665</v>
      </c>
      <c r="F20" s="9">
        <v>3500</v>
      </c>
      <c r="G20" s="9">
        <v>3500</v>
      </c>
      <c r="H20" s="9">
        <v>3500</v>
      </c>
      <c r="I20" s="9">
        <v>3500</v>
      </c>
    </row>
    <row r="21" spans="1:9" x14ac:dyDescent="0.25">
      <c r="A21" s="137" t="s">
        <v>91</v>
      </c>
      <c r="B21" s="118"/>
      <c r="C21" s="119"/>
      <c r="D21" s="72" t="s">
        <v>92</v>
      </c>
      <c r="E21" s="83">
        <v>0</v>
      </c>
      <c r="F21" s="9">
        <v>50000</v>
      </c>
      <c r="G21" s="9">
        <v>65000</v>
      </c>
      <c r="H21" s="9">
        <v>65000</v>
      </c>
      <c r="I21" s="9">
        <v>65000</v>
      </c>
    </row>
    <row r="22" spans="1:9" x14ac:dyDescent="0.25">
      <c r="A22" s="136">
        <v>3</v>
      </c>
      <c r="B22" s="137"/>
      <c r="C22" s="138"/>
      <c r="D22" s="72" t="s">
        <v>9</v>
      </c>
      <c r="E22" s="83">
        <v>0</v>
      </c>
      <c r="F22" s="9">
        <v>50000</v>
      </c>
      <c r="G22" s="9">
        <v>65000</v>
      </c>
      <c r="H22" s="9">
        <v>65000</v>
      </c>
      <c r="I22" s="9">
        <v>65000</v>
      </c>
    </row>
    <row r="23" spans="1:9" x14ac:dyDescent="0.25">
      <c r="A23" s="129">
        <v>32</v>
      </c>
      <c r="B23" s="130"/>
      <c r="C23" s="131"/>
      <c r="D23" s="72" t="s">
        <v>18</v>
      </c>
      <c r="E23" s="83">
        <v>0</v>
      </c>
      <c r="F23" s="9">
        <v>50000</v>
      </c>
      <c r="G23" s="9">
        <v>65000</v>
      </c>
      <c r="H23" s="9">
        <v>65000</v>
      </c>
      <c r="I23" s="9">
        <v>65000</v>
      </c>
    </row>
    <row r="24" spans="1:9" ht="25.5" x14ac:dyDescent="0.25">
      <c r="A24" s="137" t="s">
        <v>93</v>
      </c>
      <c r="B24" s="118"/>
      <c r="C24" s="119"/>
      <c r="D24" s="72" t="s">
        <v>94</v>
      </c>
      <c r="E24" s="83">
        <v>0</v>
      </c>
      <c r="F24" s="9">
        <v>10000</v>
      </c>
      <c r="G24" s="9">
        <v>1000</v>
      </c>
      <c r="H24" s="9">
        <v>1000</v>
      </c>
      <c r="I24" s="9">
        <v>1000</v>
      </c>
    </row>
    <row r="25" spans="1:9" x14ac:dyDescent="0.25">
      <c r="A25" s="136">
        <v>3</v>
      </c>
      <c r="B25" s="137"/>
      <c r="C25" s="138"/>
      <c r="D25" s="72" t="s">
        <v>9</v>
      </c>
      <c r="E25" s="83">
        <v>0</v>
      </c>
      <c r="F25" s="9">
        <v>10000</v>
      </c>
      <c r="G25" s="9">
        <v>1000</v>
      </c>
      <c r="H25" s="9">
        <v>1000</v>
      </c>
      <c r="I25" s="9">
        <v>1000</v>
      </c>
    </row>
    <row r="26" spans="1:9" x14ac:dyDescent="0.25">
      <c r="A26" s="129">
        <v>32</v>
      </c>
      <c r="B26" s="130"/>
      <c r="C26" s="131"/>
      <c r="D26" s="72" t="s">
        <v>18</v>
      </c>
      <c r="E26" s="83">
        <v>0</v>
      </c>
      <c r="F26" s="9">
        <v>10000</v>
      </c>
      <c r="G26" s="9">
        <v>1000</v>
      </c>
      <c r="H26" s="9">
        <v>1000</v>
      </c>
      <c r="I26" s="9">
        <v>1000</v>
      </c>
    </row>
    <row r="27" spans="1:9" ht="38.25" x14ac:dyDescent="0.25">
      <c r="A27" s="142" t="s">
        <v>95</v>
      </c>
      <c r="B27" s="143"/>
      <c r="C27" s="144"/>
      <c r="D27" s="72" t="s">
        <v>96</v>
      </c>
      <c r="E27" s="9">
        <v>6788</v>
      </c>
      <c r="F27" s="9">
        <v>1000</v>
      </c>
      <c r="G27" s="9">
        <v>1000</v>
      </c>
      <c r="H27" s="9">
        <v>1000</v>
      </c>
      <c r="I27" s="9">
        <v>1000</v>
      </c>
    </row>
    <row r="28" spans="1:9" x14ac:dyDescent="0.25">
      <c r="A28" s="136">
        <v>3</v>
      </c>
      <c r="B28" s="137"/>
      <c r="C28" s="138"/>
      <c r="D28" s="72" t="s">
        <v>9</v>
      </c>
      <c r="E28" s="9">
        <v>6788</v>
      </c>
      <c r="F28" s="9">
        <v>1000</v>
      </c>
      <c r="G28" s="9">
        <v>1000</v>
      </c>
      <c r="H28" s="9">
        <v>1000</v>
      </c>
      <c r="I28" s="9">
        <v>1000</v>
      </c>
    </row>
    <row r="29" spans="1:9" x14ac:dyDescent="0.25">
      <c r="A29" s="129">
        <v>32</v>
      </c>
      <c r="B29" s="130"/>
      <c r="C29" s="131"/>
      <c r="D29" s="72" t="s">
        <v>18</v>
      </c>
      <c r="E29" s="9">
        <v>6788</v>
      </c>
      <c r="F29" s="9">
        <v>1000</v>
      </c>
      <c r="G29" s="9">
        <v>1000</v>
      </c>
      <c r="H29" s="9">
        <v>1000</v>
      </c>
      <c r="I29" s="9">
        <v>1000</v>
      </c>
    </row>
    <row r="30" spans="1:9" ht="25.5" x14ac:dyDescent="0.25">
      <c r="A30" s="139" t="s">
        <v>97</v>
      </c>
      <c r="B30" s="140"/>
      <c r="C30" s="141"/>
      <c r="D30" s="72" t="s">
        <v>98</v>
      </c>
      <c r="E30" s="83">
        <v>8651</v>
      </c>
      <c r="F30" s="9">
        <v>5000</v>
      </c>
      <c r="G30" s="9">
        <v>1000</v>
      </c>
      <c r="H30" s="9">
        <v>1000</v>
      </c>
      <c r="I30" s="9">
        <v>1000</v>
      </c>
    </row>
    <row r="31" spans="1:9" x14ac:dyDescent="0.25">
      <c r="A31" s="136">
        <v>3</v>
      </c>
      <c r="B31" s="137"/>
      <c r="C31" s="138"/>
      <c r="D31" s="72" t="s">
        <v>9</v>
      </c>
      <c r="E31" s="83">
        <v>8651</v>
      </c>
      <c r="F31" s="9">
        <v>5000</v>
      </c>
      <c r="G31" s="9">
        <v>1000</v>
      </c>
      <c r="H31" s="9">
        <v>1000</v>
      </c>
      <c r="I31" s="9">
        <v>1000</v>
      </c>
    </row>
    <row r="32" spans="1:9" x14ac:dyDescent="0.25">
      <c r="A32" s="129">
        <v>32</v>
      </c>
      <c r="B32" s="130"/>
      <c r="C32" s="131"/>
      <c r="D32" s="72" t="s">
        <v>18</v>
      </c>
      <c r="E32" s="83">
        <v>8651</v>
      </c>
      <c r="F32" s="9">
        <v>5000</v>
      </c>
      <c r="G32" s="9">
        <v>1000</v>
      </c>
      <c r="H32" s="9">
        <v>1000</v>
      </c>
      <c r="I32" s="9">
        <v>1000</v>
      </c>
    </row>
    <row r="33" spans="1:9" x14ac:dyDescent="0.25">
      <c r="A33" s="132" t="s">
        <v>99</v>
      </c>
      <c r="B33" s="118"/>
      <c r="C33" s="119"/>
      <c r="D33" s="69" t="s">
        <v>100</v>
      </c>
      <c r="E33" s="84">
        <f>E37+E46+E49+E57+E60+E64</f>
        <v>709545</v>
      </c>
      <c r="F33" s="64">
        <f>F34+F37+F41+F46+F49+F57+F60+F64</f>
        <v>975537</v>
      </c>
      <c r="G33" s="64">
        <f>G34+G37+G41+G46+G49+G57+G60+G64</f>
        <v>1097216</v>
      </c>
      <c r="H33" s="89">
        <v>1096447</v>
      </c>
      <c r="I33" s="89">
        <v>1096447</v>
      </c>
    </row>
    <row r="34" spans="1:9" x14ac:dyDescent="0.25">
      <c r="A34" s="133" t="s">
        <v>83</v>
      </c>
      <c r="B34" s="134"/>
      <c r="C34" s="135"/>
      <c r="D34" s="13" t="s">
        <v>84</v>
      </c>
      <c r="E34" s="85">
        <v>0</v>
      </c>
      <c r="F34" s="9">
        <v>133</v>
      </c>
      <c r="G34" s="60">
        <v>133</v>
      </c>
      <c r="H34" s="60">
        <v>133</v>
      </c>
      <c r="I34" s="60">
        <v>133</v>
      </c>
    </row>
    <row r="35" spans="1:9" x14ac:dyDescent="0.25">
      <c r="A35" s="136">
        <v>3</v>
      </c>
      <c r="B35" s="137"/>
      <c r="C35" s="138"/>
      <c r="D35" s="72" t="s">
        <v>9</v>
      </c>
      <c r="E35" s="83">
        <v>0</v>
      </c>
      <c r="F35" s="9">
        <v>133</v>
      </c>
      <c r="G35" s="60">
        <v>133</v>
      </c>
      <c r="H35" s="60">
        <v>133</v>
      </c>
      <c r="I35" s="60">
        <v>133</v>
      </c>
    </row>
    <row r="36" spans="1:9" x14ac:dyDescent="0.25">
      <c r="A36" s="129">
        <v>32</v>
      </c>
      <c r="B36" s="130"/>
      <c r="C36" s="131"/>
      <c r="D36" s="72" t="s">
        <v>18</v>
      </c>
      <c r="E36" s="86">
        <v>0</v>
      </c>
      <c r="F36" s="9">
        <v>133</v>
      </c>
      <c r="G36" s="60">
        <v>133</v>
      </c>
      <c r="H36" s="60">
        <v>133</v>
      </c>
      <c r="I36" s="60">
        <v>133</v>
      </c>
    </row>
    <row r="37" spans="1:9" x14ac:dyDescent="0.25">
      <c r="A37" s="70" t="s">
        <v>101</v>
      </c>
      <c r="B37" s="71"/>
      <c r="C37" s="72"/>
      <c r="D37" s="72" t="s">
        <v>102</v>
      </c>
      <c r="E37" s="86">
        <v>37362</v>
      </c>
      <c r="F37" s="9">
        <v>37362</v>
      </c>
      <c r="G37" s="62">
        <v>39251</v>
      </c>
      <c r="H37" s="62">
        <v>38482</v>
      </c>
      <c r="I37" s="62">
        <v>38482</v>
      </c>
    </row>
    <row r="38" spans="1:9" x14ac:dyDescent="0.25">
      <c r="A38" s="136">
        <v>3</v>
      </c>
      <c r="B38" s="137"/>
      <c r="C38" s="138"/>
      <c r="D38" s="72" t="s">
        <v>9</v>
      </c>
      <c r="E38" s="86">
        <v>37362</v>
      </c>
      <c r="F38" s="9">
        <v>37362</v>
      </c>
      <c r="G38" s="62">
        <v>38853</v>
      </c>
      <c r="H38" s="62">
        <v>38482</v>
      </c>
      <c r="I38" s="62">
        <v>38482</v>
      </c>
    </row>
    <row r="39" spans="1:9" x14ac:dyDescent="0.25">
      <c r="A39" s="129">
        <v>32</v>
      </c>
      <c r="B39" s="130"/>
      <c r="C39" s="131"/>
      <c r="D39" s="72" t="s">
        <v>18</v>
      </c>
      <c r="E39" s="86">
        <v>36964</v>
      </c>
      <c r="F39" s="9">
        <v>36964</v>
      </c>
      <c r="G39" s="62">
        <v>38853</v>
      </c>
      <c r="H39" s="62">
        <v>38084</v>
      </c>
      <c r="I39" s="62">
        <v>38084</v>
      </c>
    </row>
    <row r="40" spans="1:9" x14ac:dyDescent="0.25">
      <c r="A40" s="70">
        <v>34</v>
      </c>
      <c r="B40" s="71"/>
      <c r="C40" s="72"/>
      <c r="D40" s="72" t="s">
        <v>71</v>
      </c>
      <c r="E40" s="86">
        <v>398</v>
      </c>
      <c r="F40" s="9">
        <v>398</v>
      </c>
      <c r="G40" s="62">
        <v>398</v>
      </c>
      <c r="H40" s="62">
        <v>398</v>
      </c>
      <c r="I40" s="62">
        <v>398</v>
      </c>
    </row>
    <row r="41" spans="1:9" x14ac:dyDescent="0.25">
      <c r="A41" s="80" t="s">
        <v>103</v>
      </c>
      <c r="B41" s="71"/>
      <c r="C41" s="72"/>
      <c r="D41" s="72" t="s">
        <v>104</v>
      </c>
      <c r="E41" s="86">
        <v>0</v>
      </c>
      <c r="F41" s="9">
        <v>1992</v>
      </c>
      <c r="G41" s="9">
        <v>1992</v>
      </c>
      <c r="H41" s="9">
        <v>1992</v>
      </c>
      <c r="I41" s="9">
        <v>1992</v>
      </c>
    </row>
    <row r="42" spans="1:9" x14ac:dyDescent="0.25">
      <c r="A42" s="136">
        <v>3</v>
      </c>
      <c r="B42" s="137"/>
      <c r="C42" s="138"/>
      <c r="D42" s="72" t="s">
        <v>9</v>
      </c>
      <c r="E42" s="86">
        <v>0</v>
      </c>
      <c r="F42" s="9">
        <v>1328</v>
      </c>
      <c r="G42" s="9">
        <v>1328</v>
      </c>
      <c r="H42" s="9">
        <v>1328</v>
      </c>
      <c r="I42" s="9">
        <v>1328</v>
      </c>
    </row>
    <row r="43" spans="1:9" x14ac:dyDescent="0.25">
      <c r="A43" s="129">
        <v>32</v>
      </c>
      <c r="B43" s="130"/>
      <c r="C43" s="131"/>
      <c r="D43" s="72" t="s">
        <v>18</v>
      </c>
      <c r="E43" s="86">
        <v>0</v>
      </c>
      <c r="F43" s="9">
        <v>1328</v>
      </c>
      <c r="G43" s="9">
        <v>1328</v>
      </c>
      <c r="H43" s="9">
        <v>1328</v>
      </c>
      <c r="I43" s="9">
        <v>1328</v>
      </c>
    </row>
    <row r="44" spans="1:9" ht="25.5" x14ac:dyDescent="0.25">
      <c r="A44" s="71">
        <v>4</v>
      </c>
      <c r="B44" s="137"/>
      <c r="C44" s="119"/>
      <c r="D44" s="72" t="s">
        <v>11</v>
      </c>
      <c r="E44" s="86">
        <v>0</v>
      </c>
      <c r="F44" s="9">
        <v>664</v>
      </c>
      <c r="G44" s="9">
        <v>664</v>
      </c>
      <c r="H44" s="9">
        <v>664</v>
      </c>
      <c r="I44" s="9">
        <v>664</v>
      </c>
    </row>
    <row r="45" spans="1:9" ht="25.5" x14ac:dyDescent="0.25">
      <c r="A45" s="137">
        <v>42</v>
      </c>
      <c r="B45" s="118"/>
      <c r="C45" s="119"/>
      <c r="D45" s="72" t="s">
        <v>24</v>
      </c>
      <c r="E45" s="86">
        <v>0</v>
      </c>
      <c r="F45" s="9">
        <v>664</v>
      </c>
      <c r="G45" s="9">
        <v>664</v>
      </c>
      <c r="H45" s="9">
        <v>664</v>
      </c>
      <c r="I45" s="9">
        <v>664</v>
      </c>
    </row>
    <row r="46" spans="1:9" x14ac:dyDescent="0.25">
      <c r="A46" s="142" t="s">
        <v>87</v>
      </c>
      <c r="B46" s="143"/>
      <c r="C46" s="144"/>
      <c r="D46" s="72" t="s">
        <v>88</v>
      </c>
      <c r="E46" s="86">
        <v>1235</v>
      </c>
      <c r="F46" s="9">
        <v>7300</v>
      </c>
      <c r="G46" s="9">
        <v>7300</v>
      </c>
      <c r="H46" s="9">
        <v>7300</v>
      </c>
      <c r="I46" s="9">
        <v>7300</v>
      </c>
    </row>
    <row r="47" spans="1:9" x14ac:dyDescent="0.25">
      <c r="A47" s="136">
        <v>3</v>
      </c>
      <c r="B47" s="137"/>
      <c r="C47" s="138"/>
      <c r="D47" s="72" t="s">
        <v>9</v>
      </c>
      <c r="E47" s="86">
        <v>1235</v>
      </c>
      <c r="F47" s="9">
        <v>7300</v>
      </c>
      <c r="G47" s="9">
        <v>7300</v>
      </c>
      <c r="H47" s="9">
        <v>7300</v>
      </c>
      <c r="I47" s="9">
        <v>7300</v>
      </c>
    </row>
    <row r="48" spans="1:9" x14ac:dyDescent="0.25">
      <c r="A48" s="129">
        <v>32</v>
      </c>
      <c r="B48" s="130"/>
      <c r="C48" s="131"/>
      <c r="D48" s="72" t="s">
        <v>18</v>
      </c>
      <c r="E48" s="86">
        <v>1235</v>
      </c>
      <c r="F48" s="9">
        <v>7300</v>
      </c>
      <c r="G48" s="9">
        <v>7300</v>
      </c>
      <c r="H48" s="9">
        <v>7300</v>
      </c>
      <c r="I48" s="9">
        <v>7300</v>
      </c>
    </row>
    <row r="49" spans="1:9" x14ac:dyDescent="0.25">
      <c r="A49" s="71" t="s">
        <v>91</v>
      </c>
      <c r="B49" s="71"/>
      <c r="C49" s="72"/>
      <c r="D49" s="72" t="s">
        <v>105</v>
      </c>
      <c r="E49" s="86">
        <f>E50+E55</f>
        <v>647846</v>
      </c>
      <c r="F49" s="9">
        <v>887828</v>
      </c>
      <c r="G49" s="62">
        <f>G53+G50+G54+G55</f>
        <v>1007618</v>
      </c>
      <c r="H49" s="62">
        <f t="shared" ref="H49:I49" si="1">H53+H50+H54+H55</f>
        <v>1007618</v>
      </c>
      <c r="I49" s="62">
        <f t="shared" si="1"/>
        <v>1007618</v>
      </c>
    </row>
    <row r="50" spans="1:9" x14ac:dyDescent="0.25">
      <c r="A50" s="136">
        <v>3</v>
      </c>
      <c r="B50" s="137"/>
      <c r="C50" s="138"/>
      <c r="D50" s="72" t="s">
        <v>9</v>
      </c>
      <c r="E50" s="86">
        <v>638571</v>
      </c>
      <c r="F50" s="9">
        <v>874228</v>
      </c>
      <c r="G50" s="62">
        <v>979018</v>
      </c>
      <c r="H50" s="62">
        <v>979018</v>
      </c>
      <c r="I50" s="62">
        <v>979018</v>
      </c>
    </row>
    <row r="51" spans="1:9" x14ac:dyDescent="0.25">
      <c r="A51" s="70">
        <v>31</v>
      </c>
      <c r="B51" s="71"/>
      <c r="C51" s="72"/>
      <c r="D51" s="72" t="s">
        <v>10</v>
      </c>
      <c r="E51" s="86">
        <v>603956</v>
      </c>
      <c r="F51" s="9">
        <v>798600</v>
      </c>
      <c r="G51" s="62">
        <v>918390</v>
      </c>
      <c r="H51" s="62">
        <v>918390</v>
      </c>
      <c r="I51" s="62">
        <v>918390</v>
      </c>
    </row>
    <row r="52" spans="1:9" x14ac:dyDescent="0.25">
      <c r="A52" s="129">
        <v>32</v>
      </c>
      <c r="B52" s="130"/>
      <c r="C52" s="131"/>
      <c r="D52" s="72" t="s">
        <v>18</v>
      </c>
      <c r="E52" s="86">
        <v>31199</v>
      </c>
      <c r="F52" s="9">
        <v>60628</v>
      </c>
      <c r="G52" s="62">
        <v>60628</v>
      </c>
      <c r="H52" s="62">
        <v>60628</v>
      </c>
      <c r="I52" s="62">
        <v>60628</v>
      </c>
    </row>
    <row r="53" spans="1:9" x14ac:dyDescent="0.25">
      <c r="A53" s="70">
        <v>34</v>
      </c>
      <c r="B53" s="71"/>
      <c r="C53" s="72"/>
      <c r="D53" s="72" t="s">
        <v>71</v>
      </c>
      <c r="E53" s="86">
        <v>3416</v>
      </c>
      <c r="F53" s="9">
        <v>2000</v>
      </c>
      <c r="G53" s="62">
        <v>2000</v>
      </c>
      <c r="H53" s="62">
        <v>2000</v>
      </c>
      <c r="I53" s="62">
        <v>2000</v>
      </c>
    </row>
    <row r="54" spans="1:9" x14ac:dyDescent="0.25">
      <c r="A54" s="71">
        <v>37</v>
      </c>
      <c r="B54" s="71"/>
      <c r="C54" s="72"/>
      <c r="D54" s="72" t="s">
        <v>72</v>
      </c>
      <c r="E54" s="86">
        <v>0</v>
      </c>
      <c r="F54" s="9">
        <v>13000</v>
      </c>
      <c r="G54" s="62">
        <v>13000</v>
      </c>
      <c r="H54" s="62">
        <v>13000</v>
      </c>
      <c r="I54" s="62">
        <v>13000</v>
      </c>
    </row>
    <row r="55" spans="1:9" ht="25.5" x14ac:dyDescent="0.25">
      <c r="A55" s="71">
        <v>4</v>
      </c>
      <c r="B55" s="71"/>
      <c r="C55" s="72"/>
      <c r="D55" s="72" t="s">
        <v>11</v>
      </c>
      <c r="E55" s="86">
        <v>9275</v>
      </c>
      <c r="F55" s="9">
        <v>13600</v>
      </c>
      <c r="G55" s="9">
        <v>13600</v>
      </c>
      <c r="H55" s="9">
        <v>13600</v>
      </c>
      <c r="I55" s="9">
        <v>13600</v>
      </c>
    </row>
    <row r="56" spans="1:9" ht="25.5" x14ac:dyDescent="0.25">
      <c r="A56" s="71">
        <v>42</v>
      </c>
      <c r="B56" s="71"/>
      <c r="C56" s="72"/>
      <c r="D56" s="72" t="s">
        <v>24</v>
      </c>
      <c r="E56" s="86">
        <v>9275</v>
      </c>
      <c r="F56" s="9">
        <v>13600</v>
      </c>
      <c r="G56" s="9">
        <v>13600</v>
      </c>
      <c r="H56" s="9">
        <v>13600</v>
      </c>
      <c r="I56" s="9">
        <v>13600</v>
      </c>
    </row>
    <row r="57" spans="1:9" x14ac:dyDescent="0.25">
      <c r="A57" s="71" t="s">
        <v>106</v>
      </c>
      <c r="B57" s="71"/>
      <c r="C57" s="72"/>
      <c r="D57" s="72" t="s">
        <v>107</v>
      </c>
      <c r="E57" s="86">
        <v>21315</v>
      </c>
      <c r="F57" s="9">
        <v>29510</v>
      </c>
      <c r="G57" s="9">
        <v>29510</v>
      </c>
      <c r="H57" s="9">
        <v>29510</v>
      </c>
      <c r="I57" s="9">
        <v>29510</v>
      </c>
    </row>
    <row r="58" spans="1:9" x14ac:dyDescent="0.25">
      <c r="A58" s="136">
        <v>3</v>
      </c>
      <c r="B58" s="137"/>
      <c r="C58" s="138"/>
      <c r="D58" s="72" t="s">
        <v>9</v>
      </c>
      <c r="E58" s="86">
        <v>21315</v>
      </c>
      <c r="F58" s="9">
        <v>29510</v>
      </c>
      <c r="G58" s="9">
        <v>29510</v>
      </c>
      <c r="H58" s="9">
        <v>29510</v>
      </c>
      <c r="I58" s="9">
        <v>29510</v>
      </c>
    </row>
    <row r="59" spans="1:9" x14ac:dyDescent="0.25">
      <c r="A59" s="129">
        <v>32</v>
      </c>
      <c r="B59" s="130"/>
      <c r="C59" s="131"/>
      <c r="D59" s="72" t="s">
        <v>18</v>
      </c>
      <c r="E59" s="86">
        <v>21315</v>
      </c>
      <c r="F59" s="9">
        <v>29510</v>
      </c>
      <c r="G59" s="9">
        <v>29510</v>
      </c>
      <c r="H59" s="9">
        <v>29510</v>
      </c>
      <c r="I59" s="9">
        <v>29510</v>
      </c>
    </row>
    <row r="60" spans="1:9" ht="25.5" x14ac:dyDescent="0.25">
      <c r="A60" s="139" t="s">
        <v>97</v>
      </c>
      <c r="B60" s="140"/>
      <c r="C60" s="141"/>
      <c r="D60" s="72" t="s">
        <v>98</v>
      </c>
      <c r="E60" s="86">
        <v>102</v>
      </c>
      <c r="F60" s="9">
        <v>9554</v>
      </c>
      <c r="G60" s="9">
        <v>9554</v>
      </c>
      <c r="H60" s="9">
        <v>9554</v>
      </c>
      <c r="I60" s="9">
        <v>9554</v>
      </c>
    </row>
    <row r="61" spans="1:9" x14ac:dyDescent="0.25">
      <c r="A61" s="136">
        <v>3</v>
      </c>
      <c r="B61" s="137"/>
      <c r="C61" s="138"/>
      <c r="D61" s="72" t="s">
        <v>9</v>
      </c>
      <c r="E61" s="86">
        <v>102</v>
      </c>
      <c r="F61" s="9">
        <v>9554</v>
      </c>
      <c r="G61" s="9">
        <v>9554</v>
      </c>
      <c r="H61" s="9">
        <v>9554</v>
      </c>
      <c r="I61" s="9">
        <v>9554</v>
      </c>
    </row>
    <row r="62" spans="1:9" x14ac:dyDescent="0.25">
      <c r="A62" s="129">
        <v>32</v>
      </c>
      <c r="B62" s="130"/>
      <c r="C62" s="131"/>
      <c r="D62" s="72" t="s">
        <v>18</v>
      </c>
      <c r="E62" s="86">
        <v>102</v>
      </c>
      <c r="F62" s="9">
        <v>9554</v>
      </c>
      <c r="G62" s="9">
        <v>9554</v>
      </c>
      <c r="H62" s="9">
        <v>9554</v>
      </c>
      <c r="I62" s="9">
        <v>9554</v>
      </c>
    </row>
    <row r="63" spans="1:9" x14ac:dyDescent="0.25">
      <c r="A63" s="73">
        <v>37</v>
      </c>
      <c r="B63" s="74"/>
      <c r="C63" s="75"/>
      <c r="D63" s="72" t="s">
        <v>72</v>
      </c>
      <c r="E63" s="86">
        <v>0</v>
      </c>
      <c r="F63" s="9">
        <v>500</v>
      </c>
      <c r="G63" s="9">
        <v>500</v>
      </c>
      <c r="H63" s="9">
        <v>500</v>
      </c>
      <c r="I63" s="9">
        <v>500</v>
      </c>
    </row>
    <row r="64" spans="1:9" x14ac:dyDescent="0.25">
      <c r="A64" s="80" t="s">
        <v>108</v>
      </c>
      <c r="B64" s="71"/>
      <c r="C64" s="72"/>
      <c r="D64" s="72" t="s">
        <v>109</v>
      </c>
      <c r="E64" s="86">
        <v>1685</v>
      </c>
      <c r="F64" s="9">
        <v>1858</v>
      </c>
      <c r="G64" s="9">
        <v>1858</v>
      </c>
      <c r="H64" s="9">
        <v>1858</v>
      </c>
      <c r="I64" s="9">
        <v>1858</v>
      </c>
    </row>
    <row r="65" spans="1:9" x14ac:dyDescent="0.25">
      <c r="A65" s="136">
        <v>3</v>
      </c>
      <c r="B65" s="137"/>
      <c r="C65" s="138"/>
      <c r="D65" s="72" t="s">
        <v>9</v>
      </c>
      <c r="E65" s="86">
        <v>1685</v>
      </c>
      <c r="F65" s="9">
        <v>1327</v>
      </c>
      <c r="G65" s="9">
        <v>1327</v>
      </c>
      <c r="H65" s="9">
        <v>1327</v>
      </c>
      <c r="I65" s="9">
        <v>1327</v>
      </c>
    </row>
    <row r="66" spans="1:9" x14ac:dyDescent="0.25">
      <c r="A66" s="129">
        <v>32</v>
      </c>
      <c r="B66" s="130"/>
      <c r="C66" s="131"/>
      <c r="D66" s="72" t="s">
        <v>18</v>
      </c>
      <c r="E66" s="86">
        <v>1685</v>
      </c>
      <c r="F66" s="9">
        <v>1327</v>
      </c>
      <c r="G66" s="9">
        <v>1327</v>
      </c>
      <c r="H66" s="9">
        <v>1327</v>
      </c>
      <c r="I66" s="9">
        <v>1327</v>
      </c>
    </row>
    <row r="67" spans="1:9" ht="25.5" x14ac:dyDescent="0.25">
      <c r="A67" s="73">
        <v>4</v>
      </c>
      <c r="B67" s="74"/>
      <c r="C67" s="75"/>
      <c r="D67" s="72" t="s">
        <v>11</v>
      </c>
      <c r="E67" s="86">
        <v>0</v>
      </c>
      <c r="F67" s="9">
        <v>531</v>
      </c>
      <c r="G67" s="9">
        <v>531</v>
      </c>
      <c r="H67" s="9">
        <v>531</v>
      </c>
      <c r="I67" s="9">
        <v>531</v>
      </c>
    </row>
    <row r="68" spans="1:9" ht="25.5" x14ac:dyDescent="0.25">
      <c r="A68" s="73">
        <v>42</v>
      </c>
      <c r="B68" s="74"/>
      <c r="C68" s="75"/>
      <c r="D68" s="72" t="s">
        <v>24</v>
      </c>
      <c r="E68" s="86">
        <v>0</v>
      </c>
      <c r="F68" s="9">
        <v>531</v>
      </c>
      <c r="G68" s="9">
        <v>531</v>
      </c>
      <c r="H68" s="9">
        <v>531</v>
      </c>
      <c r="I68" s="9">
        <v>531</v>
      </c>
    </row>
    <row r="69" spans="1:9" ht="25.5" x14ac:dyDescent="0.25">
      <c r="A69" s="132" t="s">
        <v>110</v>
      </c>
      <c r="B69" s="118"/>
      <c r="C69" s="119"/>
      <c r="D69" s="69" t="s">
        <v>111</v>
      </c>
      <c r="E69" s="87">
        <v>0</v>
      </c>
      <c r="F69" s="64">
        <v>500</v>
      </c>
      <c r="G69" s="64">
        <v>500</v>
      </c>
      <c r="H69" s="64">
        <v>500</v>
      </c>
      <c r="I69" s="64">
        <v>500</v>
      </c>
    </row>
    <row r="70" spans="1:9" x14ac:dyDescent="0.25">
      <c r="A70" s="133" t="s">
        <v>83</v>
      </c>
      <c r="B70" s="134"/>
      <c r="C70" s="135"/>
      <c r="D70" s="13" t="s">
        <v>84</v>
      </c>
      <c r="E70" s="88">
        <v>0</v>
      </c>
      <c r="F70" s="9">
        <v>500</v>
      </c>
      <c r="G70" s="9">
        <v>500</v>
      </c>
      <c r="H70" s="9">
        <v>500</v>
      </c>
      <c r="I70" s="9">
        <v>500</v>
      </c>
    </row>
    <row r="71" spans="1:9" x14ac:dyDescent="0.25">
      <c r="A71" s="136">
        <v>3</v>
      </c>
      <c r="B71" s="137"/>
      <c r="C71" s="138"/>
      <c r="D71" s="72" t="s">
        <v>9</v>
      </c>
      <c r="E71" s="86">
        <v>0</v>
      </c>
      <c r="F71" s="9">
        <v>500</v>
      </c>
      <c r="G71" s="9">
        <v>500</v>
      </c>
      <c r="H71" s="9">
        <v>500</v>
      </c>
      <c r="I71" s="9">
        <v>500</v>
      </c>
    </row>
    <row r="72" spans="1:9" x14ac:dyDescent="0.25">
      <c r="A72" s="129">
        <v>32</v>
      </c>
      <c r="B72" s="130"/>
      <c r="C72" s="131"/>
      <c r="D72" s="72" t="s">
        <v>18</v>
      </c>
      <c r="E72" s="86">
        <v>0</v>
      </c>
      <c r="F72" s="9">
        <v>500</v>
      </c>
      <c r="G72" s="9">
        <v>500</v>
      </c>
      <c r="H72" s="9">
        <v>500</v>
      </c>
      <c r="I72" s="9">
        <v>500</v>
      </c>
    </row>
    <row r="73" spans="1:9" ht="38.25" x14ac:dyDescent="0.25">
      <c r="A73" s="132" t="s">
        <v>112</v>
      </c>
      <c r="B73" s="118"/>
      <c r="C73" s="72"/>
      <c r="D73" s="69" t="s">
        <v>113</v>
      </c>
      <c r="E73" s="90">
        <v>30382</v>
      </c>
      <c r="F73" s="64">
        <v>49500</v>
      </c>
      <c r="G73" s="64">
        <v>49500</v>
      </c>
      <c r="H73" s="64">
        <v>49500</v>
      </c>
      <c r="I73" s="64">
        <v>49500</v>
      </c>
    </row>
    <row r="74" spans="1:9" ht="25.5" x14ac:dyDescent="0.25">
      <c r="A74" s="80" t="s">
        <v>93</v>
      </c>
      <c r="B74" s="91"/>
      <c r="C74" s="92"/>
      <c r="D74" s="92" t="s">
        <v>116</v>
      </c>
      <c r="E74" s="86">
        <f>E75+E76</f>
        <v>60426</v>
      </c>
      <c r="F74" s="9">
        <v>49500</v>
      </c>
      <c r="G74" s="9">
        <v>49500</v>
      </c>
      <c r="H74" s="9">
        <v>49500</v>
      </c>
      <c r="I74" s="9">
        <v>49500</v>
      </c>
    </row>
    <row r="75" spans="1:9" x14ac:dyDescent="0.25">
      <c r="A75" s="136">
        <v>3</v>
      </c>
      <c r="B75" s="137"/>
      <c r="C75" s="138"/>
      <c r="D75" s="72" t="s">
        <v>9</v>
      </c>
      <c r="E75" s="86">
        <f>E76+E77</f>
        <v>30382</v>
      </c>
      <c r="F75" s="9">
        <v>49500</v>
      </c>
      <c r="G75" s="9">
        <v>49500</v>
      </c>
      <c r="H75" s="9">
        <v>49500</v>
      </c>
      <c r="I75" s="9">
        <v>49500</v>
      </c>
    </row>
    <row r="76" spans="1:9" x14ac:dyDescent="0.25">
      <c r="A76" s="70">
        <v>31</v>
      </c>
      <c r="B76" s="71"/>
      <c r="C76" s="72"/>
      <c r="D76" s="72" t="s">
        <v>10</v>
      </c>
      <c r="E76" s="86">
        <v>30044</v>
      </c>
      <c r="F76" s="9">
        <v>48500</v>
      </c>
      <c r="G76" s="9">
        <v>48500</v>
      </c>
      <c r="H76" s="9">
        <v>48500</v>
      </c>
      <c r="I76" s="9">
        <v>48500</v>
      </c>
    </row>
    <row r="77" spans="1:9" x14ac:dyDescent="0.25">
      <c r="A77" s="129">
        <v>32</v>
      </c>
      <c r="B77" s="130"/>
      <c r="C77" s="131"/>
      <c r="D77" s="72" t="s">
        <v>18</v>
      </c>
      <c r="E77" s="86">
        <v>338</v>
      </c>
      <c r="F77" s="9">
        <v>1000</v>
      </c>
      <c r="G77" s="9">
        <v>1000</v>
      </c>
      <c r="H77" s="9">
        <v>1000</v>
      </c>
      <c r="I77" s="9">
        <v>1000</v>
      </c>
    </row>
    <row r="78" spans="1:9" ht="25.5" x14ac:dyDescent="0.25">
      <c r="A78" s="132" t="s">
        <v>114</v>
      </c>
      <c r="B78" s="118"/>
      <c r="C78" s="72"/>
      <c r="D78" s="69" t="s">
        <v>115</v>
      </c>
      <c r="E78" s="104">
        <f>E79+E82</f>
        <v>10185</v>
      </c>
      <c r="F78" s="64">
        <v>38523</v>
      </c>
      <c r="G78" s="64">
        <v>38223</v>
      </c>
      <c r="H78" s="64">
        <v>38223</v>
      </c>
      <c r="I78" s="64">
        <v>38223</v>
      </c>
    </row>
    <row r="79" spans="1:9" x14ac:dyDescent="0.25">
      <c r="A79" s="70" t="s">
        <v>101</v>
      </c>
      <c r="B79" s="71"/>
      <c r="C79" s="72"/>
      <c r="D79" s="72" t="s">
        <v>102</v>
      </c>
      <c r="E79" s="86">
        <v>8925</v>
      </c>
      <c r="F79" s="9">
        <v>20000</v>
      </c>
      <c r="G79" s="9">
        <v>20100</v>
      </c>
      <c r="H79" s="9">
        <v>20100</v>
      </c>
      <c r="I79" s="9">
        <v>20100</v>
      </c>
    </row>
    <row r="80" spans="1:9" x14ac:dyDescent="0.25">
      <c r="A80" s="136">
        <v>3</v>
      </c>
      <c r="B80" s="137"/>
      <c r="C80" s="138"/>
      <c r="D80" s="72" t="s">
        <v>9</v>
      </c>
      <c r="E80" s="86">
        <v>8925</v>
      </c>
      <c r="F80" s="9">
        <v>20000</v>
      </c>
      <c r="G80" s="9">
        <v>20100</v>
      </c>
      <c r="H80" s="9">
        <v>20100</v>
      </c>
      <c r="I80" s="9">
        <v>20100</v>
      </c>
    </row>
    <row r="81" spans="1:9" x14ac:dyDescent="0.25">
      <c r="A81" s="129">
        <v>32</v>
      </c>
      <c r="B81" s="130"/>
      <c r="C81" s="131"/>
      <c r="D81" s="72" t="s">
        <v>18</v>
      </c>
      <c r="E81" s="86">
        <v>8925</v>
      </c>
      <c r="F81" s="9">
        <v>20000</v>
      </c>
      <c r="G81" s="9">
        <v>20100</v>
      </c>
      <c r="H81" s="9">
        <v>20100</v>
      </c>
      <c r="I81" s="9">
        <v>20100</v>
      </c>
    </row>
    <row r="82" spans="1:9" x14ac:dyDescent="0.25">
      <c r="A82" s="133" t="s">
        <v>83</v>
      </c>
      <c r="B82" s="134"/>
      <c r="C82" s="135"/>
      <c r="D82" s="13" t="s">
        <v>84</v>
      </c>
      <c r="E82" s="86">
        <v>1260</v>
      </c>
      <c r="F82" s="9">
        <v>12487</v>
      </c>
      <c r="G82" s="9">
        <v>12087</v>
      </c>
      <c r="H82" s="9">
        <v>12087</v>
      </c>
      <c r="I82" s="9">
        <v>12087</v>
      </c>
    </row>
    <row r="83" spans="1:9" ht="25.5" x14ac:dyDescent="0.25">
      <c r="A83" s="70">
        <v>4</v>
      </c>
      <c r="B83" s="71"/>
      <c r="C83" s="72"/>
      <c r="D83" s="72" t="s">
        <v>11</v>
      </c>
      <c r="E83" s="86">
        <v>1260</v>
      </c>
      <c r="F83" s="9">
        <v>12487</v>
      </c>
      <c r="G83" s="9">
        <v>12087</v>
      </c>
      <c r="H83" s="9">
        <v>12087</v>
      </c>
      <c r="I83" s="9">
        <v>12087</v>
      </c>
    </row>
    <row r="84" spans="1:9" ht="25.5" x14ac:dyDescent="0.25">
      <c r="A84" s="70">
        <v>42</v>
      </c>
      <c r="B84" s="71"/>
      <c r="C84" s="72"/>
      <c r="D84" s="72" t="s">
        <v>24</v>
      </c>
      <c r="E84" s="86">
        <v>1260</v>
      </c>
      <c r="F84" s="9">
        <v>12487</v>
      </c>
      <c r="G84" s="9">
        <v>12087</v>
      </c>
      <c r="H84" s="9">
        <v>12087</v>
      </c>
      <c r="I84" s="9">
        <v>12087</v>
      </c>
    </row>
    <row r="85" spans="1:9" ht="25.5" x14ac:dyDescent="0.25">
      <c r="A85" s="70" t="s">
        <v>93</v>
      </c>
      <c r="B85" s="81"/>
      <c r="C85" s="72"/>
      <c r="D85" s="72" t="s">
        <v>116</v>
      </c>
      <c r="E85" s="86">
        <v>0</v>
      </c>
      <c r="F85" s="9">
        <v>6036</v>
      </c>
      <c r="G85" s="9">
        <v>6036</v>
      </c>
      <c r="H85" s="9">
        <v>6036</v>
      </c>
      <c r="I85" s="9">
        <v>6036</v>
      </c>
    </row>
    <row r="86" spans="1:9" ht="25.5" x14ac:dyDescent="0.25">
      <c r="A86" s="70">
        <v>4</v>
      </c>
      <c r="B86" s="71"/>
      <c r="C86" s="72"/>
      <c r="D86" s="72" t="s">
        <v>11</v>
      </c>
      <c r="E86" s="86">
        <v>0</v>
      </c>
      <c r="F86" s="9">
        <v>6036</v>
      </c>
      <c r="G86" s="9">
        <v>6036</v>
      </c>
      <c r="H86" s="9">
        <v>6036</v>
      </c>
      <c r="I86" s="9">
        <v>6036</v>
      </c>
    </row>
    <row r="87" spans="1:9" ht="25.5" x14ac:dyDescent="0.25">
      <c r="A87" s="70">
        <v>42</v>
      </c>
      <c r="B87" s="71"/>
      <c r="C87" s="72"/>
      <c r="D87" s="72" t="s">
        <v>24</v>
      </c>
      <c r="E87" s="86">
        <v>0</v>
      </c>
      <c r="F87" s="9">
        <v>6036</v>
      </c>
      <c r="G87" s="9">
        <v>6036</v>
      </c>
      <c r="H87" s="9">
        <v>6036</v>
      </c>
      <c r="I87" s="9">
        <v>6036</v>
      </c>
    </row>
    <row r="88" spans="1:9" x14ac:dyDescent="0.25">
      <c r="G88" s="93"/>
    </row>
  </sheetData>
  <mergeCells count="63">
    <mergeCell ref="A1:J1"/>
    <mergeCell ref="A19:C19"/>
    <mergeCell ref="A20:C20"/>
    <mergeCell ref="A21:C21"/>
    <mergeCell ref="A22:C22"/>
    <mergeCell ref="A13:C13"/>
    <mergeCell ref="A18:C18"/>
    <mergeCell ref="A14:C14"/>
    <mergeCell ref="A15:C15"/>
    <mergeCell ref="A16:C16"/>
    <mergeCell ref="A17:C17"/>
    <mergeCell ref="A6:C6"/>
    <mergeCell ref="A5:C5"/>
    <mergeCell ref="A3:I3"/>
    <mergeCell ref="A7:C7"/>
    <mergeCell ref="A28:C28"/>
    <mergeCell ref="A8:C8"/>
    <mergeCell ref="A9:C9"/>
    <mergeCell ref="A10:C10"/>
    <mergeCell ref="A11:C11"/>
    <mergeCell ref="A12:C12"/>
    <mergeCell ref="A24:C24"/>
    <mergeCell ref="A25:C25"/>
    <mergeCell ref="A26:C26"/>
    <mergeCell ref="A27:C27"/>
    <mergeCell ref="A23:C23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2:C42"/>
    <mergeCell ref="A43:C43"/>
    <mergeCell ref="B44:C44"/>
    <mergeCell ref="A45:C45"/>
    <mergeCell ref="A46:C46"/>
    <mergeCell ref="A47:C47"/>
    <mergeCell ref="A48:C48"/>
    <mergeCell ref="A50:C50"/>
    <mergeCell ref="A52:C52"/>
    <mergeCell ref="A58:C58"/>
    <mergeCell ref="A59:C59"/>
    <mergeCell ref="A60:C60"/>
    <mergeCell ref="A61:C61"/>
    <mergeCell ref="A62:C62"/>
    <mergeCell ref="A65:C65"/>
    <mergeCell ref="A66:C66"/>
    <mergeCell ref="A69:C69"/>
    <mergeCell ref="A70:C70"/>
    <mergeCell ref="A71:C71"/>
    <mergeCell ref="A82:C82"/>
    <mergeCell ref="A78:B78"/>
    <mergeCell ref="A72:C72"/>
    <mergeCell ref="A75:C75"/>
    <mergeCell ref="A77:C77"/>
    <mergeCell ref="A80:C80"/>
    <mergeCell ref="A81:C81"/>
    <mergeCell ref="A73:B73"/>
  </mergeCells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OSDT-Tomislav</cp:lastModifiedBy>
  <cp:lastPrinted>2023-10-03T17:30:35Z</cp:lastPrinted>
  <dcterms:created xsi:type="dcterms:W3CDTF">2022-08-12T12:51:27Z</dcterms:created>
  <dcterms:modified xsi:type="dcterms:W3CDTF">2024-03-24T18:05:47Z</dcterms:modified>
</cp:coreProperties>
</file>