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DT-Tomislav\Desktop\Financijski plan\Financijski Plan\Rebalans 3\"/>
    </mc:Choice>
  </mc:AlternateContent>
  <bookViews>
    <workbookView xWindow="0" yWindow="0" windowWidth="28800" windowHeight="12300" activeTab="1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List2" sheetId="2" r:id="rId5"/>
  </sheets>
  <definedNames>
    <definedName name="_xlnm._FilterDatabase" localSheetId="3" hidden="1">'POSEBNI DIO'!$A$5:$G$88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 l="1"/>
  <c r="F61" i="3"/>
  <c r="F40" i="3"/>
  <c r="F6" i="7"/>
  <c r="F11" i="3" l="1"/>
  <c r="F10" i="3" s="1"/>
  <c r="F33" i="7" l="1"/>
  <c r="F11" i="7"/>
  <c r="B12" i="5" l="1"/>
  <c r="E11" i="3" l="1"/>
  <c r="E20" i="3"/>
  <c r="E23" i="3"/>
  <c r="F20" i="3"/>
  <c r="E33" i="7" l="1"/>
  <c r="E6" i="7" s="1"/>
  <c r="E37" i="3" l="1"/>
  <c r="E40" i="3"/>
</calcChain>
</file>

<file path=xl/sharedStrings.xml><?xml version="1.0" encoding="utf-8"?>
<sst xmlns="http://schemas.openxmlformats.org/spreadsheetml/2006/main" count="265" uniqueCount="100">
  <si>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</si>
  <si>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</si>
  <si>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</si>
  <si>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</si>
  <si>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</si>
  <si>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</si>
  <si>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</si>
  <si>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</si>
  <si>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</si>
  <si>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</si>
  <si>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</si>
  <si>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</si>
  <si>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</si>
  <si>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</si>
  <si>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</si>
  <si>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</si>
  <si>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</si>
  <si>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</si>
  <si>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</si>
  <si>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</si>
  <si>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</si>
  <si>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</si>
  <si>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</si>
  <si>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</si>
  <si>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</si>
  <si>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</si>
  <si>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</si>
  <si>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</si>
  <si>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</si>
  <si>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</si>
  <si>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</si>
  <si>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</si>
  <si>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</si>
  <si>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</si>
  <si>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</si>
  <si>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</si>
  <si>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</si>
  <si>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</si>
  <si>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</si>
  <si>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</si>
  <si>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5.2.2.</t>
  </si>
  <si>
    <t>1.1.</t>
  </si>
  <si>
    <t>1.2.</t>
  </si>
  <si>
    <t>Opći prihodi Osnovne škole</t>
  </si>
  <si>
    <t>3.1.1.</t>
  </si>
  <si>
    <t>Vlastiti prihodi-pk</t>
  </si>
  <si>
    <t>4.3.1.</t>
  </si>
  <si>
    <t xml:space="preserve">Prihodi za posebne namjene-pk </t>
  </si>
  <si>
    <t>5.2.14.</t>
  </si>
  <si>
    <t>Pomoći-Agencija za plaćanje u poljoprivredi</t>
  </si>
  <si>
    <t>Pomoći-pk</t>
  </si>
  <si>
    <t>5.2.3.</t>
  </si>
  <si>
    <t>Pomoći EU-pk</t>
  </si>
  <si>
    <t>5.2.5.</t>
  </si>
  <si>
    <t>Pomoći-Ministarstvo znanosti i obrazovanja</t>
  </si>
  <si>
    <t>5.7.1.</t>
  </si>
  <si>
    <t>5.2.9.</t>
  </si>
  <si>
    <t>Pomoći Ministarstvo za demografiju,obitelj, mlade i socijalu</t>
  </si>
  <si>
    <t>Pomoći iz gradskih i općinskih proračuna</t>
  </si>
  <si>
    <t>Financijski rashodi</t>
  </si>
  <si>
    <t>6.1.1.</t>
  </si>
  <si>
    <t>Tekuće donacije-pk</t>
  </si>
  <si>
    <t>PROGRAM JAVNIH POTREBA U ŠKOLSTVU</t>
  </si>
  <si>
    <t>A100007</t>
  </si>
  <si>
    <t>ŠKOLSKA NATJECANJA I SMOTRE</t>
  </si>
  <si>
    <t>A100010</t>
  </si>
  <si>
    <t>ŠKOLSKA KUHINJA</t>
  </si>
  <si>
    <t>Prihod za posebne namjene-pk</t>
  </si>
  <si>
    <t>Pomoći agencija za plaćanja u poljoprivredi</t>
  </si>
  <si>
    <t xml:space="preserve">Pomoći-ministarstvo za demografiju, obitelj, mlade i socijalnu </t>
  </si>
  <si>
    <t>Pomoći iz gradskihi i općinskih proračuna</t>
  </si>
  <si>
    <t>A100014</t>
  </si>
  <si>
    <t>REDOVNI PROGRAM OŠ</t>
  </si>
  <si>
    <t>A100022</t>
  </si>
  <si>
    <t>PROJEKTI I MEĐUNARODNA SURADNJA</t>
  </si>
  <si>
    <t>T100004</t>
  </si>
  <si>
    <t>OSIGURANJE POMOĆNIKA U NASTAVI UČENICIMA S TEŠKOĆAMA</t>
  </si>
  <si>
    <t>K100002</t>
  </si>
  <si>
    <t>ULAGANJA U OBJEKTE ŠKOLSTAVA</t>
  </si>
  <si>
    <t>Pomoći Ministarstvo znanosti i obrazovanja</t>
  </si>
  <si>
    <t>Rashodi za dodatna ulaganja na nefinancijskoj imovini</t>
  </si>
  <si>
    <t>Prihodi od upravnih i administrativnih pristojbi</t>
  </si>
  <si>
    <t>Prihodi od prodaje proizvoda i robe te pruženih usluga i prihoda od donacije</t>
  </si>
  <si>
    <t>09 Obrazovanje</t>
  </si>
  <si>
    <t>0912 Osnovno obrazovanje</t>
  </si>
  <si>
    <t>096 Dodatne usluge u obrazovanju</t>
  </si>
  <si>
    <t>Vlastiti izvori</t>
  </si>
  <si>
    <t>Rezultat poslovanja</t>
  </si>
  <si>
    <t>Plan 2023.</t>
  </si>
  <si>
    <t>Novi plan 2023.</t>
  </si>
  <si>
    <t>Pomoći-ministarstvo znanosti i obrazovanja</t>
  </si>
  <si>
    <t>FINANCIJSKI PLAN PRORAČUNSKOG KORISNIKA OŠ DAVORINA TRSTENAJAKA 
ZA 2023. GODINU</t>
  </si>
  <si>
    <t>FINANCIJSKI PLAN PRORAČUNSKOG KORISNIKA OŠ DAVORINA TRSTENJAKA
ZA 2023. GODINU</t>
  </si>
  <si>
    <t>FINANCIJSKI PLAN PRORAČUNSKOG KORISNIKA OŠ DAVORINA TRSTENJAKA 
ZA 2023. GODINU</t>
  </si>
  <si>
    <t>Prihodi od imovine</t>
  </si>
  <si>
    <t>Pomoći-Pk</t>
  </si>
  <si>
    <t>Naknade građanima</t>
  </si>
  <si>
    <t>Tekuće donacije u naravi</t>
  </si>
  <si>
    <t>Tekuće donacije</t>
  </si>
  <si>
    <t>Tekue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</si>
</sst>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4" fontId="10" fillId="2" borderId="3" xfId="0" quotePrefix="1" applyNumberFormat="1" applyFont="1" applyFill="1" applyBorder="1" applyAlignment="1">
      <alignment horizontal="left" vertical="center"/>
    </xf>
    <xf numFmtId="14" fontId="9" fillId="2" borderId="3" xfId="0" applyNumberFormat="1" applyFont="1" applyFill="1" applyBorder="1" applyAlignment="1" applyProtection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3" xfId="0" applyBorder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" fontId="0" fillId="0" borderId="0" xfId="0" applyNumberFormat="1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9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9" fontId="9" fillId="2" borderId="3" xfId="0" applyNumberFormat="1" applyFont="1" applyFill="1" applyBorder="1" applyAlignment="1">
      <alignment horizontal="left" vertical="center" wrapText="1"/>
    </xf>
    <xf numFmtId="3" fontId="0" fillId="0" borderId="3" xfId="0" applyNumberFormat="1" applyBorder="1"/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6" fontId="16" fillId="2" borderId="1" xfId="0" applyNumberFormat="1" applyFont="1" applyFill="1" applyBorder="1" applyAlignment="1" applyProtection="1">
      <alignment horizontal="left" vertical="center" wrapText="1"/>
    </xf>
    <xf numFmtId="16" fontId="16" fillId="2" borderId="2" xfId="0" applyNumberFormat="1" applyFont="1" applyFill="1" applyBorder="1" applyAlignment="1" applyProtection="1">
      <alignment horizontal="left" vertical="center" wrapText="1"/>
    </xf>
    <xf numFmtId="16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14" fontId="16" fillId="2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workbookViewId="0">
      <selection activeCell="I15" sqref="I15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79" t="s">
        <v>91</v>
      </c>
      <c r="B1" s="79"/>
      <c r="C1" s="79"/>
      <c r="D1" s="79"/>
      <c r="E1" s="79"/>
      <c r="F1" s="79"/>
      <c r="G1" s="79"/>
    </row>
    <row r="2" spans="1:7" ht="18" customHeight="1" x14ac:dyDescent="0.25">
      <c r="A2" s="57"/>
      <c r="B2" s="57"/>
      <c r="C2" s="57"/>
      <c r="D2" s="57"/>
      <c r="E2" s="57"/>
      <c r="F2" s="57"/>
      <c r="G2" s="57"/>
    </row>
    <row r="3" spans="1:7" ht="15.75" customHeight="1" x14ac:dyDescent="0.25">
      <c r="A3" s="79" t="s">
        <v>28</v>
      </c>
      <c r="B3" s="79"/>
      <c r="C3" s="79"/>
      <c r="D3" s="79"/>
      <c r="E3" s="79"/>
      <c r="F3" s="79"/>
      <c r="G3" s="79"/>
    </row>
    <row r="4" spans="1:7" ht="18" x14ac:dyDescent="0.25">
      <c r="A4" s="57"/>
      <c r="B4" s="57"/>
      <c r="C4" s="57"/>
      <c r="D4" s="57"/>
      <c r="E4" s="57"/>
      <c r="F4" s="57"/>
      <c r="G4" s="57"/>
    </row>
    <row r="5" spans="1:7" ht="18" customHeight="1" x14ac:dyDescent="0.25">
      <c r="A5" s="79" t="s">
        <v>32</v>
      </c>
      <c r="B5" s="80"/>
      <c r="C5" s="80"/>
      <c r="D5" s="80"/>
      <c r="E5" s="80"/>
      <c r="F5" s="80"/>
      <c r="G5" s="80"/>
    </row>
    <row r="6" spans="1:7" ht="18" x14ac:dyDescent="0.25">
      <c r="A6" s="58"/>
      <c r="B6" s="59"/>
      <c r="C6" s="59"/>
      <c r="D6" s="59"/>
      <c r="E6" s="60"/>
      <c r="F6" s="3"/>
      <c r="G6" s="3"/>
    </row>
    <row r="7" spans="1:7" x14ac:dyDescent="0.25">
      <c r="A7" s="20"/>
      <c r="B7" s="21"/>
      <c r="C7" s="21"/>
      <c r="D7" s="22"/>
      <c r="E7" s="61"/>
      <c r="F7" s="55" t="s">
        <v>88</v>
      </c>
      <c r="G7" s="56" t="s">
        <v>89</v>
      </c>
    </row>
    <row r="8" spans="1:7" ht="15" customHeight="1" x14ac:dyDescent="0.25">
      <c r="A8" s="81" t="s">
        <v>0</v>
      </c>
      <c r="B8" s="82"/>
      <c r="C8" s="82"/>
      <c r="D8" s="82"/>
      <c r="E8" s="83"/>
      <c r="F8" s="23">
        <v>916176</v>
      </c>
      <c r="G8" s="23">
        <v>1381821</v>
      </c>
    </row>
    <row r="9" spans="1:7" ht="15" customHeight="1" x14ac:dyDescent="0.25">
      <c r="A9" s="84" t="s">
        <v>1</v>
      </c>
      <c r="B9" s="78"/>
      <c r="C9" s="78"/>
      <c r="D9" s="78"/>
      <c r="E9" s="85"/>
      <c r="F9" s="24">
        <v>916176</v>
      </c>
      <c r="G9" s="24">
        <v>1381821</v>
      </c>
    </row>
    <row r="10" spans="1:7" x14ac:dyDescent="0.25">
      <c r="A10" s="86" t="s">
        <v>2</v>
      </c>
      <c r="B10" s="85"/>
      <c r="C10" s="85"/>
      <c r="D10" s="85"/>
      <c r="E10" s="85"/>
      <c r="F10" s="24">
        <v>0</v>
      </c>
      <c r="G10" s="24">
        <v>0</v>
      </c>
    </row>
    <row r="11" spans="1:7" x14ac:dyDescent="0.25">
      <c r="A11" s="27" t="s">
        <v>3</v>
      </c>
      <c r="B11" s="62"/>
      <c r="C11" s="62"/>
      <c r="D11" s="62"/>
      <c r="E11" s="62"/>
      <c r="F11" s="23">
        <v>916376</v>
      </c>
      <c r="G11" s="23">
        <v>1381921</v>
      </c>
    </row>
    <row r="12" spans="1:7" ht="15" customHeight="1" x14ac:dyDescent="0.25">
      <c r="A12" s="77" t="s">
        <v>4</v>
      </c>
      <c r="B12" s="78"/>
      <c r="C12" s="78"/>
      <c r="D12" s="78"/>
      <c r="E12" s="78"/>
      <c r="F12" s="24">
        <v>896745</v>
      </c>
      <c r="G12" s="24">
        <v>1037511</v>
      </c>
    </row>
    <row r="13" spans="1:7" x14ac:dyDescent="0.25">
      <c r="A13" s="86" t="s">
        <v>5</v>
      </c>
      <c r="B13" s="85"/>
      <c r="C13" s="85"/>
      <c r="D13" s="85"/>
      <c r="E13" s="85"/>
      <c r="F13" s="24">
        <v>19631</v>
      </c>
      <c r="G13" s="24">
        <v>344410</v>
      </c>
    </row>
    <row r="14" spans="1:7" ht="15" customHeight="1" x14ac:dyDescent="0.25">
      <c r="A14" s="89" t="s">
        <v>6</v>
      </c>
      <c r="B14" s="82"/>
      <c r="C14" s="82"/>
      <c r="D14" s="82"/>
      <c r="E14" s="82"/>
      <c r="F14" s="23">
        <v>200</v>
      </c>
      <c r="G14" s="23">
        <v>100</v>
      </c>
    </row>
    <row r="15" spans="1:7" ht="18" x14ac:dyDescent="0.25">
      <c r="A15" s="57"/>
      <c r="B15" s="63"/>
      <c r="C15" s="63"/>
      <c r="D15" s="63"/>
      <c r="E15" s="63"/>
      <c r="F15" s="63"/>
      <c r="G15" s="63"/>
    </row>
    <row r="16" spans="1:7" ht="18" customHeight="1" x14ac:dyDescent="0.25">
      <c r="A16" s="79" t="s">
        <v>33</v>
      </c>
      <c r="B16" s="80"/>
      <c r="C16" s="80"/>
      <c r="D16" s="80"/>
      <c r="E16" s="80"/>
      <c r="F16" s="80"/>
      <c r="G16" s="80"/>
    </row>
    <row r="17" spans="1:7" ht="18" x14ac:dyDescent="0.25">
      <c r="A17" s="57"/>
      <c r="B17" s="63"/>
      <c r="C17" s="63"/>
      <c r="D17" s="63"/>
      <c r="E17" s="63"/>
      <c r="F17" s="63"/>
      <c r="G17" s="63"/>
    </row>
    <row r="18" spans="1:7" x14ac:dyDescent="0.25">
      <c r="A18" s="20"/>
      <c r="B18" s="21"/>
      <c r="C18" s="21"/>
      <c r="D18" s="22"/>
      <c r="E18" s="61"/>
      <c r="F18" s="55" t="s">
        <v>88</v>
      </c>
      <c r="G18" s="56" t="s">
        <v>89</v>
      </c>
    </row>
    <row r="19" spans="1:7" ht="15.75" customHeight="1" x14ac:dyDescent="0.25">
      <c r="A19" s="84" t="s">
        <v>8</v>
      </c>
      <c r="B19" s="87"/>
      <c r="C19" s="87"/>
      <c r="D19" s="87"/>
      <c r="E19" s="88"/>
      <c r="F19" s="24">
        <v>0</v>
      </c>
      <c r="G19" s="24">
        <v>0</v>
      </c>
    </row>
    <row r="20" spans="1:7" ht="15" customHeight="1" x14ac:dyDescent="0.25">
      <c r="A20" s="84" t="s">
        <v>9</v>
      </c>
      <c r="B20" s="78"/>
      <c r="C20" s="78"/>
      <c r="D20" s="78"/>
      <c r="E20" s="78"/>
      <c r="F20" s="24">
        <v>0</v>
      </c>
      <c r="G20" s="24">
        <v>0</v>
      </c>
    </row>
    <row r="21" spans="1:7" ht="15" customHeight="1" x14ac:dyDescent="0.25">
      <c r="A21" s="89" t="s">
        <v>10</v>
      </c>
      <c r="B21" s="82"/>
      <c r="C21" s="82"/>
      <c r="D21" s="82"/>
      <c r="E21" s="82"/>
      <c r="F21" s="23">
        <v>0</v>
      </c>
      <c r="G21" s="23">
        <v>0</v>
      </c>
    </row>
    <row r="22" spans="1:7" ht="18" x14ac:dyDescent="0.25">
      <c r="A22" s="64"/>
      <c r="B22" s="63"/>
      <c r="C22" s="63"/>
      <c r="D22" s="63"/>
      <c r="E22" s="63"/>
      <c r="F22" s="63"/>
      <c r="G22" s="63"/>
    </row>
    <row r="23" spans="1:7" ht="18" customHeight="1" x14ac:dyDescent="0.25">
      <c r="A23" s="79" t="s">
        <v>39</v>
      </c>
      <c r="B23" s="80"/>
      <c r="C23" s="80"/>
      <c r="D23" s="80"/>
      <c r="E23" s="80"/>
      <c r="F23" s="80"/>
      <c r="G23" s="80"/>
    </row>
    <row r="24" spans="1:7" ht="18" x14ac:dyDescent="0.25">
      <c r="A24" s="64"/>
      <c r="B24" s="63"/>
      <c r="C24" s="63"/>
      <c r="D24" s="63"/>
      <c r="E24" s="63"/>
      <c r="F24" s="63"/>
      <c r="G24" s="63"/>
    </row>
    <row r="25" spans="1:7" x14ac:dyDescent="0.25">
      <c r="A25" s="20"/>
      <c r="B25" s="21"/>
      <c r="C25" s="21"/>
      <c r="D25" s="22"/>
      <c r="E25" s="61"/>
      <c r="F25" s="55" t="s">
        <v>88</v>
      </c>
      <c r="G25" s="56" t="s">
        <v>89</v>
      </c>
    </row>
    <row r="26" spans="1:7" ht="15" customHeight="1" x14ac:dyDescent="0.25">
      <c r="A26" s="92" t="s">
        <v>34</v>
      </c>
      <c r="B26" s="93"/>
      <c r="C26" s="93"/>
      <c r="D26" s="93"/>
      <c r="E26" s="94"/>
      <c r="F26" s="25">
        <v>200</v>
      </c>
      <c r="G26" s="25">
        <v>100</v>
      </c>
    </row>
    <row r="27" spans="1:7" ht="30" customHeight="1" x14ac:dyDescent="0.25">
      <c r="A27" s="95" t="s">
        <v>7</v>
      </c>
      <c r="B27" s="96"/>
      <c r="C27" s="96"/>
      <c r="D27" s="96"/>
      <c r="E27" s="97"/>
      <c r="F27" s="26">
        <v>200</v>
      </c>
      <c r="G27" s="26">
        <v>100</v>
      </c>
    </row>
    <row r="30" spans="1:7" ht="15" customHeight="1" x14ac:dyDescent="0.25">
      <c r="A30" s="77" t="s">
        <v>11</v>
      </c>
      <c r="B30" s="78"/>
      <c r="C30" s="78"/>
      <c r="D30" s="78"/>
      <c r="E30" s="78"/>
      <c r="F30" s="24">
        <v>0</v>
      </c>
      <c r="G30" s="24">
        <v>0</v>
      </c>
    </row>
    <row r="31" spans="1:7" ht="11.25" customHeight="1" x14ac:dyDescent="0.25">
      <c r="A31" s="65"/>
      <c r="B31" s="66"/>
      <c r="C31" s="66"/>
      <c r="D31" s="66"/>
      <c r="E31" s="66"/>
      <c r="F31" s="67"/>
      <c r="G31" s="67"/>
    </row>
    <row r="32" spans="1:7" ht="29.25" customHeight="1" x14ac:dyDescent="0.25"/>
    <row r="33" spans="1:7" ht="1.5" customHeight="1" x14ac:dyDescent="0.25">
      <c r="A33" s="98"/>
      <c r="B33" s="99"/>
      <c r="C33" s="99"/>
      <c r="D33" s="99"/>
      <c r="E33" s="99"/>
      <c r="F33" s="99"/>
      <c r="G33" s="99"/>
    </row>
    <row r="34" spans="1:7" hidden="1" x14ac:dyDescent="0.25">
      <c r="A34" s="90"/>
      <c r="B34" s="91"/>
      <c r="C34" s="91"/>
      <c r="D34" s="91"/>
      <c r="E34" s="91"/>
      <c r="F34" s="91"/>
      <c r="G34" s="91"/>
    </row>
    <row r="35" spans="1:7" ht="8.25" hidden="1" customHeight="1" x14ac:dyDescent="0.25"/>
    <row r="36" spans="1:7" ht="40.5" customHeight="1" x14ac:dyDescent="0.25">
      <c r="A36" s="90" t="s">
        <v>35</v>
      </c>
      <c r="B36" s="91"/>
      <c r="C36" s="91"/>
      <c r="D36" s="91"/>
      <c r="E36" s="91"/>
      <c r="F36" s="91"/>
      <c r="G36" s="91"/>
    </row>
  </sheetData>
  <mergeCells count="20">
    <mergeCell ref="A36:G36"/>
    <mergeCell ref="A23:G23"/>
    <mergeCell ref="A30:E30"/>
    <mergeCell ref="A34:G34"/>
    <mergeCell ref="A26:E26"/>
    <mergeCell ref="A27:E27"/>
    <mergeCell ref="A33:G33"/>
    <mergeCell ref="A19:E19"/>
    <mergeCell ref="A20:E20"/>
    <mergeCell ref="A21:E21"/>
    <mergeCell ref="A13:E13"/>
    <mergeCell ref="A14:E14"/>
    <mergeCell ref="A12:E12"/>
    <mergeCell ref="A5:G5"/>
    <mergeCell ref="A16:G16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topLeftCell="A7" workbookViewId="0">
      <selection activeCell="F27" sqref="F27"/>
    </sheetView>
  </sheetViews>
  <sheetFormatPr defaultRowHeight="15" x14ac:dyDescent="0.25"/>
  <cols>
    <col min="1" max="1" width="8.140625" bestFit="1" customWidth="1"/>
    <col min="2" max="2" width="8.42578125" bestFit="1" customWidth="1"/>
    <col min="3" max="3" width="9.7109375" bestFit="1" customWidth="1"/>
    <col min="4" max="4" width="38.85546875" customWidth="1"/>
    <col min="5" max="6" width="25.28515625" customWidth="1"/>
    <col min="7" max="7" width="21.85546875" customWidth="1"/>
  </cols>
  <sheetData>
    <row r="1" spans="1:6" ht="42" customHeight="1" x14ac:dyDescent="0.25">
      <c r="A1" s="79" t="s">
        <v>92</v>
      </c>
      <c r="B1" s="79"/>
      <c r="C1" s="79"/>
      <c r="D1" s="79"/>
      <c r="E1" s="79"/>
      <c r="F1" s="79"/>
    </row>
    <row r="2" spans="1:6" ht="18" customHeight="1" x14ac:dyDescent="0.25">
      <c r="A2" s="57"/>
      <c r="B2" s="57"/>
      <c r="C2" s="57"/>
      <c r="D2" s="57"/>
      <c r="E2" s="57"/>
      <c r="F2" s="57"/>
    </row>
    <row r="3" spans="1:6" ht="15.75" customHeight="1" x14ac:dyDescent="0.25">
      <c r="A3" s="79" t="s">
        <v>28</v>
      </c>
      <c r="B3" s="79"/>
      <c r="C3" s="79"/>
      <c r="D3" s="79"/>
      <c r="E3" s="79"/>
      <c r="F3" s="79"/>
    </row>
    <row r="4" spans="1:6" ht="18" x14ac:dyDescent="0.25">
      <c r="A4" s="57"/>
      <c r="B4" s="57"/>
      <c r="C4" s="57"/>
      <c r="D4" s="57"/>
      <c r="E4" s="57"/>
      <c r="F4" s="57"/>
    </row>
    <row r="5" spans="1:6" ht="18" customHeight="1" x14ac:dyDescent="0.25">
      <c r="A5" s="79" t="s">
        <v>13</v>
      </c>
      <c r="B5" s="80"/>
      <c r="C5" s="80"/>
      <c r="D5" s="80"/>
      <c r="E5" s="80"/>
      <c r="F5" s="80"/>
    </row>
    <row r="6" spans="1:6" ht="18" x14ac:dyDescent="0.25">
      <c r="A6" s="57"/>
      <c r="B6" s="57"/>
      <c r="C6" s="57"/>
      <c r="D6" s="57"/>
      <c r="E6" s="57"/>
      <c r="F6" s="57"/>
    </row>
    <row r="7" spans="1:6" ht="15.75" customHeight="1" x14ac:dyDescent="0.25">
      <c r="A7" s="79" t="s">
        <v>1</v>
      </c>
      <c r="B7" s="100"/>
      <c r="C7" s="100"/>
      <c r="D7" s="100"/>
      <c r="E7" s="100"/>
      <c r="F7" s="100"/>
    </row>
    <row r="8" spans="1:6" ht="18" x14ac:dyDescent="0.25">
      <c r="A8" s="1"/>
      <c r="B8" s="1"/>
      <c r="C8" s="1"/>
      <c r="D8" s="1"/>
      <c r="E8" s="1"/>
      <c r="F8" s="2"/>
    </row>
    <row r="9" spans="1:6" x14ac:dyDescent="0.25">
      <c r="A9" s="14" t="s">
        <v>14</v>
      </c>
      <c r="B9" s="13" t="s">
        <v>15</v>
      </c>
      <c r="C9" s="13" t="s">
        <v>16</v>
      </c>
      <c r="D9" s="13" t="s">
        <v>12</v>
      </c>
      <c r="E9" s="14" t="s">
        <v>88</v>
      </c>
      <c r="F9" s="14" t="s">
        <v>89</v>
      </c>
    </row>
    <row r="10" spans="1:6" ht="15.75" customHeight="1" x14ac:dyDescent="0.25">
      <c r="A10" s="5">
        <v>6</v>
      </c>
      <c r="B10" s="5"/>
      <c r="C10" s="5"/>
      <c r="D10" s="5" t="s">
        <v>17</v>
      </c>
      <c r="E10" s="4">
        <v>916176</v>
      </c>
      <c r="F10" s="4">
        <f>F11+F16+F18+F20+F23+F30</f>
        <v>1381921</v>
      </c>
    </row>
    <row r="11" spans="1:6" ht="25.5" x14ac:dyDescent="0.25">
      <c r="A11" s="5"/>
      <c r="B11" s="10">
        <v>63</v>
      </c>
      <c r="C11" s="10"/>
      <c r="D11" s="10" t="s">
        <v>36</v>
      </c>
      <c r="E11" s="4">
        <f>E12+E13+E15</f>
        <v>783203</v>
      </c>
      <c r="F11" s="4">
        <f>F12+F13+F15+F14</f>
        <v>1230729</v>
      </c>
    </row>
    <row r="12" spans="1:6" x14ac:dyDescent="0.25">
      <c r="A12" s="6"/>
      <c r="B12" s="6"/>
      <c r="C12" s="7" t="s">
        <v>40</v>
      </c>
      <c r="D12" s="7" t="s">
        <v>50</v>
      </c>
      <c r="E12" s="4">
        <v>730115</v>
      </c>
      <c r="F12" s="4">
        <v>876728</v>
      </c>
    </row>
    <row r="13" spans="1:6" x14ac:dyDescent="0.25">
      <c r="A13" s="6"/>
      <c r="B13" s="6"/>
      <c r="C13" s="32" t="s">
        <v>51</v>
      </c>
      <c r="D13" s="7" t="s">
        <v>52</v>
      </c>
      <c r="E13" s="4">
        <v>26544</v>
      </c>
      <c r="F13" s="4">
        <v>29510</v>
      </c>
    </row>
    <row r="14" spans="1:6" x14ac:dyDescent="0.25">
      <c r="A14" s="6"/>
      <c r="B14" s="6"/>
      <c r="C14" s="34" t="s">
        <v>53</v>
      </c>
      <c r="D14" s="7" t="s">
        <v>54</v>
      </c>
      <c r="E14" s="4">
        <v>0</v>
      </c>
      <c r="F14" s="4">
        <v>309937</v>
      </c>
    </row>
    <row r="15" spans="1:6" x14ac:dyDescent="0.25">
      <c r="A15" s="6"/>
      <c r="B15" s="17"/>
      <c r="C15" s="32" t="s">
        <v>55</v>
      </c>
      <c r="D15" s="7" t="s">
        <v>58</v>
      </c>
      <c r="E15" s="4">
        <v>26544</v>
      </c>
      <c r="F15" s="4">
        <v>14554</v>
      </c>
    </row>
    <row r="16" spans="1:6" x14ac:dyDescent="0.25">
      <c r="A16" s="6"/>
      <c r="B16" s="6">
        <v>64</v>
      </c>
      <c r="C16" s="32"/>
      <c r="D16" s="7" t="s">
        <v>94</v>
      </c>
      <c r="E16" s="4">
        <v>0</v>
      </c>
      <c r="F16" s="4">
        <v>20</v>
      </c>
    </row>
    <row r="17" spans="1:6" x14ac:dyDescent="0.25">
      <c r="A17" s="6"/>
      <c r="B17" s="17"/>
      <c r="C17" s="32" t="s">
        <v>44</v>
      </c>
      <c r="D17" s="7" t="s">
        <v>45</v>
      </c>
      <c r="E17" s="4">
        <v>0</v>
      </c>
      <c r="F17" s="4">
        <v>20</v>
      </c>
    </row>
    <row r="18" spans="1:6" x14ac:dyDescent="0.25">
      <c r="A18" s="6"/>
      <c r="B18" s="6">
        <v>65</v>
      </c>
      <c r="C18" s="32"/>
      <c r="D18" s="7" t="s">
        <v>81</v>
      </c>
      <c r="E18" s="4">
        <v>21800</v>
      </c>
      <c r="F18" s="4">
        <v>10300</v>
      </c>
    </row>
    <row r="19" spans="1:6" x14ac:dyDescent="0.25">
      <c r="A19" s="6"/>
      <c r="B19" s="17"/>
      <c r="C19" s="32" t="s">
        <v>46</v>
      </c>
      <c r="D19" s="7" t="s">
        <v>47</v>
      </c>
      <c r="E19" s="4">
        <v>21800</v>
      </c>
      <c r="F19" s="4">
        <v>10300</v>
      </c>
    </row>
    <row r="20" spans="1:6" ht="25.5" x14ac:dyDescent="0.25">
      <c r="A20" s="6"/>
      <c r="B20" s="6">
        <v>66</v>
      </c>
      <c r="C20" s="32"/>
      <c r="D20" s="11" t="s">
        <v>82</v>
      </c>
      <c r="E20" s="4">
        <f>E21+E22</f>
        <v>3650</v>
      </c>
      <c r="F20" s="4">
        <f>F21+F22</f>
        <v>1888</v>
      </c>
    </row>
    <row r="21" spans="1:6" x14ac:dyDescent="0.25">
      <c r="A21" s="6"/>
      <c r="B21" s="17"/>
      <c r="C21" s="32" t="s">
        <v>44</v>
      </c>
      <c r="D21" s="7" t="s">
        <v>45</v>
      </c>
      <c r="E21" s="4">
        <v>1792</v>
      </c>
      <c r="F21" s="4">
        <v>30</v>
      </c>
    </row>
    <row r="22" spans="1:6" x14ac:dyDescent="0.25">
      <c r="A22" s="6"/>
      <c r="B22" s="17"/>
      <c r="C22" s="32" t="s">
        <v>60</v>
      </c>
      <c r="D22" s="11" t="s">
        <v>61</v>
      </c>
      <c r="E22" s="4">
        <v>1858</v>
      </c>
      <c r="F22" s="4">
        <v>1858</v>
      </c>
    </row>
    <row r="23" spans="1:6" ht="25.5" x14ac:dyDescent="0.25">
      <c r="A23" s="6"/>
      <c r="B23" s="6">
        <v>67</v>
      </c>
      <c r="C23" s="7"/>
      <c r="D23" s="10" t="s">
        <v>37</v>
      </c>
      <c r="E23" s="4">
        <f>E24+E25+E26+E27+E28</f>
        <v>107523</v>
      </c>
      <c r="F23" s="4">
        <v>138884</v>
      </c>
    </row>
    <row r="24" spans="1:6" x14ac:dyDescent="0.25">
      <c r="A24" s="6"/>
      <c r="B24" s="6"/>
      <c r="C24" s="34" t="s">
        <v>41</v>
      </c>
      <c r="D24" s="7" t="s">
        <v>18</v>
      </c>
      <c r="E24" s="4">
        <v>1980</v>
      </c>
      <c r="F24" s="4">
        <v>13421</v>
      </c>
    </row>
    <row r="25" spans="1:6" x14ac:dyDescent="0.25">
      <c r="A25" s="8"/>
      <c r="B25" s="9"/>
      <c r="C25" s="34" t="s">
        <v>42</v>
      </c>
      <c r="D25" s="7" t="s">
        <v>43</v>
      </c>
      <c r="E25" s="4">
        <v>40016</v>
      </c>
      <c r="F25" s="4">
        <v>61463</v>
      </c>
    </row>
    <row r="26" spans="1:6" x14ac:dyDescent="0.25">
      <c r="A26" s="10"/>
      <c r="B26" s="10"/>
      <c r="C26" s="34" t="s">
        <v>48</v>
      </c>
      <c r="D26" s="7" t="s">
        <v>49</v>
      </c>
      <c r="E26" s="4">
        <v>1991</v>
      </c>
      <c r="F26" s="4">
        <v>3500</v>
      </c>
    </row>
    <row r="27" spans="1:6" x14ac:dyDescent="0.25">
      <c r="A27" s="10"/>
      <c r="B27" s="10"/>
      <c r="C27" s="34" t="s">
        <v>53</v>
      </c>
      <c r="D27" s="7" t="s">
        <v>54</v>
      </c>
      <c r="E27" s="4">
        <v>50536</v>
      </c>
      <c r="F27" s="4">
        <v>60500</v>
      </c>
    </row>
    <row r="28" spans="1:6" ht="25.5" x14ac:dyDescent="0.25">
      <c r="A28" s="10"/>
      <c r="B28" s="10"/>
      <c r="C28" s="34" t="s">
        <v>56</v>
      </c>
      <c r="D28" s="11" t="s">
        <v>57</v>
      </c>
      <c r="E28" s="4">
        <v>13000</v>
      </c>
      <c r="F28" s="4">
        <v>1000</v>
      </c>
    </row>
    <row r="29" spans="1:6" x14ac:dyDescent="0.25">
      <c r="A29" s="10">
        <v>9</v>
      </c>
      <c r="B29" s="10"/>
      <c r="C29" s="34"/>
      <c r="D29" s="7" t="s">
        <v>86</v>
      </c>
      <c r="E29" s="4">
        <v>200</v>
      </c>
      <c r="F29" s="4">
        <v>100</v>
      </c>
    </row>
    <row r="30" spans="1:6" x14ac:dyDescent="0.25">
      <c r="A30" s="10"/>
      <c r="B30" s="10">
        <v>92</v>
      </c>
      <c r="C30" s="7"/>
      <c r="D30" s="7" t="s">
        <v>87</v>
      </c>
      <c r="E30" s="4">
        <v>200</v>
      </c>
      <c r="F30" s="4">
        <v>100</v>
      </c>
    </row>
    <row r="31" spans="1:6" x14ac:dyDescent="0.25">
      <c r="A31" s="10"/>
      <c r="B31" s="10"/>
      <c r="C31" s="7" t="s">
        <v>44</v>
      </c>
      <c r="D31" s="7" t="s">
        <v>45</v>
      </c>
      <c r="E31" s="4">
        <v>200</v>
      </c>
      <c r="F31" s="4">
        <v>100</v>
      </c>
    </row>
    <row r="33" spans="1:7" ht="15.75" x14ac:dyDescent="0.25">
      <c r="A33" s="101" t="s">
        <v>19</v>
      </c>
      <c r="B33" s="100"/>
      <c r="C33" s="100"/>
      <c r="D33" s="100"/>
      <c r="E33" s="100"/>
      <c r="F33" s="100"/>
    </row>
    <row r="34" spans="1:7" ht="18" x14ac:dyDescent="0.25">
      <c r="A34" s="1"/>
      <c r="B34" s="1"/>
      <c r="C34" s="1"/>
      <c r="D34" s="1"/>
      <c r="E34" s="1"/>
      <c r="F34" s="2"/>
    </row>
    <row r="35" spans="1:7" x14ac:dyDescent="0.25">
      <c r="A35" s="14" t="s">
        <v>14</v>
      </c>
      <c r="B35" s="13" t="s">
        <v>15</v>
      </c>
      <c r="C35" s="13" t="s">
        <v>16</v>
      </c>
      <c r="D35" s="13" t="s">
        <v>20</v>
      </c>
      <c r="E35" s="14" t="s">
        <v>88</v>
      </c>
      <c r="F35" s="14" t="s">
        <v>89</v>
      </c>
    </row>
    <row r="36" spans="1:7" ht="15.75" customHeight="1" x14ac:dyDescent="0.25">
      <c r="A36" s="5">
        <v>3</v>
      </c>
      <c r="B36" s="5"/>
      <c r="C36" s="5"/>
      <c r="D36" s="5" t="s">
        <v>21</v>
      </c>
      <c r="E36" s="4">
        <v>896745</v>
      </c>
      <c r="F36" s="4">
        <f>F37+F40+F52+F55+F58</f>
        <v>1037511</v>
      </c>
      <c r="G36" s="52"/>
    </row>
    <row r="37" spans="1:7" ht="15.75" customHeight="1" x14ac:dyDescent="0.25">
      <c r="A37" s="5"/>
      <c r="B37" s="10">
        <v>31</v>
      </c>
      <c r="C37" s="10"/>
      <c r="D37" s="10" t="s">
        <v>22</v>
      </c>
      <c r="E37" s="4">
        <f>E38+E39</f>
        <v>723987</v>
      </c>
      <c r="F37" s="4">
        <v>792100</v>
      </c>
      <c r="G37" s="52"/>
    </row>
    <row r="38" spans="1:7" x14ac:dyDescent="0.25">
      <c r="A38" s="6"/>
      <c r="B38" s="6"/>
      <c r="C38" s="34" t="s">
        <v>40</v>
      </c>
      <c r="D38" s="7" t="s">
        <v>50</v>
      </c>
      <c r="E38" s="4">
        <v>680487</v>
      </c>
      <c r="F38" s="4">
        <v>743600</v>
      </c>
      <c r="G38" s="52"/>
    </row>
    <row r="39" spans="1:7" x14ac:dyDescent="0.25">
      <c r="A39" s="6"/>
      <c r="B39" s="6"/>
      <c r="C39" s="33" t="s">
        <v>53</v>
      </c>
      <c r="D39" s="7" t="s">
        <v>54</v>
      </c>
      <c r="E39" s="4">
        <v>43500</v>
      </c>
      <c r="F39" s="4">
        <v>48500</v>
      </c>
      <c r="G39" s="52"/>
    </row>
    <row r="40" spans="1:7" x14ac:dyDescent="0.25">
      <c r="A40" s="6"/>
      <c r="B40" s="6">
        <v>32</v>
      </c>
      <c r="C40" s="7"/>
      <c r="D40" s="6" t="s">
        <v>31</v>
      </c>
      <c r="E40" s="4">
        <f>E41+E42+E43+E44+E45+E46+E47+E48+E49+E50+E51</f>
        <v>171360</v>
      </c>
      <c r="F40" s="4">
        <f>F41+F42+F43+F44+F45+F46+F47+F48+F49+F50+F51</f>
        <v>218013</v>
      </c>
      <c r="G40" s="52"/>
    </row>
    <row r="41" spans="1:7" x14ac:dyDescent="0.25">
      <c r="A41" s="6"/>
      <c r="B41" s="6"/>
      <c r="C41" s="34" t="s">
        <v>41</v>
      </c>
      <c r="D41" s="7" t="s">
        <v>18</v>
      </c>
      <c r="E41" s="4">
        <v>1380</v>
      </c>
      <c r="F41" s="4">
        <v>1234</v>
      </c>
      <c r="G41" s="52"/>
    </row>
    <row r="42" spans="1:7" x14ac:dyDescent="0.25">
      <c r="A42" s="6"/>
      <c r="B42" s="6"/>
      <c r="C42" s="34" t="s">
        <v>42</v>
      </c>
      <c r="D42" s="7" t="s">
        <v>43</v>
      </c>
      <c r="E42" s="4">
        <v>39618</v>
      </c>
      <c r="F42" s="4">
        <v>47960</v>
      </c>
      <c r="G42" s="52"/>
    </row>
    <row r="43" spans="1:7" x14ac:dyDescent="0.25">
      <c r="A43" s="6"/>
      <c r="B43" s="6"/>
      <c r="C43" s="34" t="s">
        <v>44</v>
      </c>
      <c r="D43" s="7" t="s">
        <v>45</v>
      </c>
      <c r="E43" s="4">
        <v>1328</v>
      </c>
      <c r="F43" s="4">
        <v>100</v>
      </c>
      <c r="G43" s="52"/>
    </row>
    <row r="44" spans="1:7" x14ac:dyDescent="0.25">
      <c r="A44" s="6"/>
      <c r="B44" s="6"/>
      <c r="C44" s="34" t="s">
        <v>46</v>
      </c>
      <c r="D44" s="7" t="s">
        <v>47</v>
      </c>
      <c r="E44" s="4">
        <v>21800</v>
      </c>
      <c r="F44" s="4">
        <v>10300</v>
      </c>
      <c r="G44" s="52"/>
    </row>
    <row r="45" spans="1:7" x14ac:dyDescent="0.25">
      <c r="A45" s="6"/>
      <c r="B45" s="6"/>
      <c r="C45" s="34" t="s">
        <v>48</v>
      </c>
      <c r="D45" s="7" t="s">
        <v>49</v>
      </c>
      <c r="E45" s="4">
        <v>1991</v>
      </c>
      <c r="F45" s="4">
        <v>3500</v>
      </c>
      <c r="G45" s="52"/>
    </row>
    <row r="46" spans="1:7" x14ac:dyDescent="0.25">
      <c r="A46" s="6"/>
      <c r="B46" s="6"/>
      <c r="C46" s="34" t="s">
        <v>40</v>
      </c>
      <c r="D46" s="7" t="s">
        <v>50</v>
      </c>
      <c r="E46" s="4">
        <v>36828</v>
      </c>
      <c r="F46" s="4">
        <v>98028</v>
      </c>
      <c r="G46" s="52"/>
    </row>
    <row r="47" spans="1:7" x14ac:dyDescent="0.25">
      <c r="A47" s="6"/>
      <c r="B47" s="6"/>
      <c r="C47" s="34" t="s">
        <v>51</v>
      </c>
      <c r="D47" s="7" t="s">
        <v>52</v>
      </c>
      <c r="E47" s="4">
        <v>26544</v>
      </c>
      <c r="F47" s="4">
        <v>29510</v>
      </c>
      <c r="G47" s="52"/>
    </row>
    <row r="48" spans="1:7" x14ac:dyDescent="0.25">
      <c r="A48" s="6"/>
      <c r="B48" s="6"/>
      <c r="C48" s="34" t="s">
        <v>53</v>
      </c>
      <c r="D48" s="7" t="s">
        <v>54</v>
      </c>
      <c r="E48" s="4">
        <v>1000</v>
      </c>
      <c r="F48" s="4">
        <v>11000</v>
      </c>
      <c r="G48" s="52"/>
    </row>
    <row r="49" spans="1:7" s="38" customFormat="1" ht="25.5" x14ac:dyDescent="0.25">
      <c r="A49" s="35"/>
      <c r="B49" s="35"/>
      <c r="C49" s="36" t="s">
        <v>56</v>
      </c>
      <c r="D49" s="11" t="s">
        <v>57</v>
      </c>
      <c r="E49" s="37">
        <v>13000</v>
      </c>
      <c r="F49" s="37">
        <v>1000</v>
      </c>
      <c r="G49" s="52"/>
    </row>
    <row r="50" spans="1:7" x14ac:dyDescent="0.25">
      <c r="A50" s="6"/>
      <c r="B50" s="17"/>
      <c r="C50" s="32" t="s">
        <v>55</v>
      </c>
      <c r="D50" s="7" t="s">
        <v>58</v>
      </c>
      <c r="E50" s="4">
        <v>26544</v>
      </c>
      <c r="F50" s="4">
        <v>14054</v>
      </c>
      <c r="G50" s="52"/>
    </row>
    <row r="51" spans="1:7" x14ac:dyDescent="0.25">
      <c r="A51" s="6"/>
      <c r="B51" s="17"/>
      <c r="C51" s="36" t="s">
        <v>60</v>
      </c>
      <c r="D51" s="11" t="s">
        <v>61</v>
      </c>
      <c r="E51" s="4">
        <v>1327</v>
      </c>
      <c r="F51" s="4">
        <v>1327</v>
      </c>
      <c r="G51" s="52"/>
    </row>
    <row r="52" spans="1:7" x14ac:dyDescent="0.25">
      <c r="A52" s="6"/>
      <c r="B52" s="6">
        <v>34</v>
      </c>
      <c r="C52" s="32"/>
      <c r="D52" s="7" t="s">
        <v>59</v>
      </c>
      <c r="E52" s="4">
        <v>1398</v>
      </c>
      <c r="F52" s="4">
        <v>2398</v>
      </c>
      <c r="G52" s="52"/>
    </row>
    <row r="53" spans="1:7" x14ac:dyDescent="0.25">
      <c r="A53" s="6"/>
      <c r="B53" s="17"/>
      <c r="C53" s="34" t="s">
        <v>42</v>
      </c>
      <c r="D53" s="7" t="s">
        <v>43</v>
      </c>
      <c r="E53" s="4">
        <v>398</v>
      </c>
      <c r="F53" s="4">
        <v>398</v>
      </c>
      <c r="G53" s="52"/>
    </row>
    <row r="54" spans="1:7" x14ac:dyDescent="0.25">
      <c r="A54" s="6"/>
      <c r="B54" s="17"/>
      <c r="C54" s="34" t="s">
        <v>40</v>
      </c>
      <c r="D54" s="7" t="s">
        <v>50</v>
      </c>
      <c r="E54" s="4">
        <v>1000</v>
      </c>
      <c r="F54" s="4">
        <v>2000</v>
      </c>
      <c r="G54" s="52"/>
    </row>
    <row r="55" spans="1:7" x14ac:dyDescent="0.25">
      <c r="A55" s="6"/>
      <c r="B55" s="6">
        <v>37</v>
      </c>
      <c r="C55" s="34"/>
      <c r="D55" s="7" t="s">
        <v>96</v>
      </c>
      <c r="E55" s="4">
        <v>0</v>
      </c>
      <c r="F55" s="4">
        <v>24500</v>
      </c>
      <c r="G55" s="52"/>
    </row>
    <row r="56" spans="1:7" x14ac:dyDescent="0.25">
      <c r="A56" s="6"/>
      <c r="B56" s="17"/>
      <c r="C56" s="32" t="s">
        <v>55</v>
      </c>
      <c r="D56" s="7" t="s">
        <v>58</v>
      </c>
      <c r="E56" s="4">
        <v>0</v>
      </c>
      <c r="F56" s="4">
        <v>500</v>
      </c>
      <c r="G56" s="52"/>
    </row>
    <row r="57" spans="1:7" x14ac:dyDescent="0.25">
      <c r="A57" s="6"/>
      <c r="B57" s="17"/>
      <c r="C57" s="34" t="s">
        <v>40</v>
      </c>
      <c r="D57" s="7" t="s">
        <v>50</v>
      </c>
      <c r="E57" s="4">
        <v>0</v>
      </c>
      <c r="F57" s="4">
        <v>24000</v>
      </c>
      <c r="G57" s="52"/>
    </row>
    <row r="58" spans="1:7" x14ac:dyDescent="0.25">
      <c r="A58" s="6"/>
      <c r="B58" s="6">
        <v>38</v>
      </c>
      <c r="C58" s="34"/>
      <c r="D58" s="7" t="s">
        <v>98</v>
      </c>
      <c r="E58" s="4">
        <v>0</v>
      </c>
      <c r="F58" s="4">
        <v>500</v>
      </c>
      <c r="G58" s="52"/>
    </row>
    <row r="59" spans="1:7" x14ac:dyDescent="0.25">
      <c r="A59" s="6"/>
      <c r="B59" s="17"/>
      <c r="C59" s="34" t="s">
        <v>40</v>
      </c>
      <c r="D59" s="7" t="s">
        <v>99</v>
      </c>
      <c r="E59" s="4">
        <v>0</v>
      </c>
      <c r="F59" s="4">
        <v>500</v>
      </c>
      <c r="G59" s="52"/>
    </row>
    <row r="60" spans="1:7" ht="25.5" x14ac:dyDescent="0.25">
      <c r="A60" s="8">
        <v>4</v>
      </c>
      <c r="B60" s="9"/>
      <c r="C60" s="9"/>
      <c r="D60" s="15" t="s">
        <v>23</v>
      </c>
      <c r="E60" s="4">
        <v>19631</v>
      </c>
      <c r="F60" s="4">
        <v>344410</v>
      </c>
      <c r="G60" s="52"/>
    </row>
    <row r="61" spans="1:7" ht="25.5" x14ac:dyDescent="0.25">
      <c r="A61" s="10"/>
      <c r="B61" s="10">
        <v>42</v>
      </c>
      <c r="C61" s="10"/>
      <c r="D61" s="16" t="s">
        <v>38</v>
      </c>
      <c r="E61" s="4">
        <v>19631</v>
      </c>
      <c r="F61" s="4">
        <f>F62+F64+F65+F66+F67+F63</f>
        <v>169050</v>
      </c>
      <c r="G61" s="52"/>
    </row>
    <row r="62" spans="1:7" x14ac:dyDescent="0.25">
      <c r="A62" s="10"/>
      <c r="B62" s="10"/>
      <c r="C62" s="7" t="s">
        <v>41</v>
      </c>
      <c r="D62" s="7" t="s">
        <v>18</v>
      </c>
      <c r="E62" s="4">
        <v>600</v>
      </c>
      <c r="F62" s="4">
        <v>12187</v>
      </c>
      <c r="G62" s="52"/>
    </row>
    <row r="63" spans="1:7" x14ac:dyDescent="0.25">
      <c r="A63" s="10"/>
      <c r="B63" s="10"/>
      <c r="C63" s="7" t="s">
        <v>42</v>
      </c>
      <c r="D63" s="7" t="s">
        <v>43</v>
      </c>
      <c r="E63" s="4">
        <v>0</v>
      </c>
      <c r="F63" s="4">
        <v>10480</v>
      </c>
      <c r="G63" s="52"/>
    </row>
    <row r="64" spans="1:7" x14ac:dyDescent="0.25">
      <c r="A64" s="10"/>
      <c r="B64" s="10"/>
      <c r="C64" s="34" t="s">
        <v>44</v>
      </c>
      <c r="D64" s="7" t="s">
        <v>45</v>
      </c>
      <c r="E64" s="4">
        <v>664</v>
      </c>
      <c r="F64" s="4">
        <v>50</v>
      </c>
      <c r="G64" s="52"/>
    </row>
    <row r="65" spans="1:7" x14ac:dyDescent="0.25">
      <c r="A65" s="10"/>
      <c r="B65" s="10"/>
      <c r="C65" s="34" t="s">
        <v>40</v>
      </c>
      <c r="D65" s="7" t="s">
        <v>50</v>
      </c>
      <c r="E65" s="4">
        <v>11800</v>
      </c>
      <c r="F65" s="4">
        <v>8600</v>
      </c>
      <c r="G65" s="52"/>
    </row>
    <row r="66" spans="1:7" x14ac:dyDescent="0.25">
      <c r="A66" s="10"/>
      <c r="B66" s="10"/>
      <c r="C66" s="34" t="s">
        <v>53</v>
      </c>
      <c r="D66" s="7" t="s">
        <v>54</v>
      </c>
      <c r="E66" s="4">
        <v>6036</v>
      </c>
      <c r="F66" s="4">
        <v>137202</v>
      </c>
      <c r="G66" s="52"/>
    </row>
    <row r="67" spans="1:7" x14ac:dyDescent="0.25">
      <c r="A67" s="39"/>
      <c r="B67" s="39"/>
      <c r="C67" s="36" t="s">
        <v>60</v>
      </c>
      <c r="D67" s="11" t="s">
        <v>61</v>
      </c>
      <c r="E67" s="39">
        <v>531</v>
      </c>
      <c r="F67" s="39">
        <v>531</v>
      </c>
      <c r="G67" s="52"/>
    </row>
    <row r="68" spans="1:7" ht="25.5" x14ac:dyDescent="0.25">
      <c r="A68" s="39"/>
      <c r="B68" s="10">
        <v>45</v>
      </c>
      <c r="C68" s="39"/>
      <c r="D68" s="51" t="s">
        <v>80</v>
      </c>
      <c r="E68" s="39">
        <v>0</v>
      </c>
      <c r="F68" s="74">
        <v>175360</v>
      </c>
      <c r="G68" s="52"/>
    </row>
    <row r="69" spans="1:7" x14ac:dyDescent="0.25">
      <c r="A69" s="39"/>
      <c r="B69" s="39"/>
      <c r="C69" s="34" t="s">
        <v>53</v>
      </c>
      <c r="D69" s="7" t="s">
        <v>54</v>
      </c>
      <c r="E69" s="39">
        <v>0</v>
      </c>
      <c r="F69" s="74">
        <v>172735</v>
      </c>
      <c r="G69" s="52"/>
    </row>
    <row r="70" spans="1:7" x14ac:dyDescent="0.25">
      <c r="A70" s="39"/>
      <c r="B70" s="39"/>
      <c r="C70" s="7" t="s">
        <v>42</v>
      </c>
      <c r="D70" s="7" t="s">
        <v>43</v>
      </c>
      <c r="E70" s="39">
        <v>0</v>
      </c>
      <c r="F70" s="74">
        <v>2625</v>
      </c>
    </row>
  </sheetData>
  <mergeCells count="5">
    <mergeCell ref="A7:F7"/>
    <mergeCell ref="A33:F33"/>
    <mergeCell ref="A1:F1"/>
    <mergeCell ref="A3:F3"/>
    <mergeCell ref="A5:F5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Layout" topLeftCell="A4" zoomScaleNormal="100" workbookViewId="0">
      <selection activeCell="G21" sqref="G2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9" t="s">
        <v>92</v>
      </c>
      <c r="B1" s="79"/>
      <c r="C1" s="79"/>
    </row>
    <row r="2" spans="1:3" ht="18" customHeight="1" x14ac:dyDescent="0.25">
      <c r="A2" s="57"/>
      <c r="B2" s="57"/>
      <c r="C2" s="57"/>
    </row>
    <row r="3" spans="1:3" ht="15.75" x14ac:dyDescent="0.25">
      <c r="A3" s="79" t="s">
        <v>28</v>
      </c>
      <c r="B3" s="79"/>
      <c r="C3" s="79"/>
    </row>
    <row r="4" spans="1:3" ht="18" x14ac:dyDescent="0.25">
      <c r="A4" s="57"/>
      <c r="B4" s="57"/>
      <c r="C4" s="57"/>
    </row>
    <row r="5" spans="1:3" ht="18" customHeight="1" x14ac:dyDescent="0.25">
      <c r="A5" s="79" t="s">
        <v>13</v>
      </c>
      <c r="B5" s="80"/>
      <c r="C5" s="80"/>
    </row>
    <row r="6" spans="1:3" ht="18" x14ac:dyDescent="0.25">
      <c r="A6" s="57"/>
      <c r="B6" s="57"/>
      <c r="C6" s="57"/>
    </row>
    <row r="7" spans="1:3" ht="15.75" customHeight="1" x14ac:dyDescent="0.25">
      <c r="A7" s="79" t="s">
        <v>24</v>
      </c>
      <c r="B7" s="100"/>
      <c r="C7" s="100"/>
    </row>
    <row r="8" spans="1:3" ht="18" x14ac:dyDescent="0.25">
      <c r="A8" s="1"/>
      <c r="B8" s="1"/>
      <c r="C8" s="2"/>
    </row>
    <row r="9" spans="1:3" x14ac:dyDescent="0.25">
      <c r="A9" s="14" t="s">
        <v>25</v>
      </c>
      <c r="B9" s="14" t="s">
        <v>88</v>
      </c>
      <c r="C9" s="14" t="s">
        <v>89</v>
      </c>
    </row>
    <row r="10" spans="1:3" ht="15.75" customHeight="1" x14ac:dyDescent="0.25">
      <c r="A10" s="5" t="s">
        <v>26</v>
      </c>
      <c r="B10" s="4"/>
      <c r="C10" s="4"/>
    </row>
    <row r="11" spans="1:3" ht="15.75" customHeight="1" x14ac:dyDescent="0.25">
      <c r="A11" s="5" t="s">
        <v>83</v>
      </c>
      <c r="B11" s="4">
        <v>916376</v>
      </c>
      <c r="C11" s="4">
        <v>1381921</v>
      </c>
    </row>
    <row r="12" spans="1:3" x14ac:dyDescent="0.25">
      <c r="A12" s="11" t="s">
        <v>84</v>
      </c>
      <c r="B12" s="4">
        <f>B11-B13</f>
        <v>878922</v>
      </c>
      <c r="C12" s="4">
        <v>1309421</v>
      </c>
    </row>
    <row r="13" spans="1:3" x14ac:dyDescent="0.25">
      <c r="A13" s="11" t="s">
        <v>85</v>
      </c>
      <c r="B13" s="4">
        <v>37454</v>
      </c>
      <c r="C13" s="4">
        <v>72500</v>
      </c>
    </row>
    <row r="14" spans="1:3" x14ac:dyDescent="0.25">
      <c r="A14" s="5"/>
      <c r="B14" s="4"/>
      <c r="C14" s="4"/>
    </row>
    <row r="15" spans="1:3" x14ac:dyDescent="0.25">
      <c r="A15" s="12"/>
      <c r="B15" s="4"/>
      <c r="C15" s="4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workbookViewId="0">
      <selection activeCell="E13" sqref="E13"/>
    </sheetView>
  </sheetViews>
  <sheetFormatPr defaultRowHeight="15" x14ac:dyDescent="0.25"/>
  <cols>
    <col min="1" max="2" width="9.42578125" bestFit="1" customWidth="1"/>
    <col min="3" max="3" width="8.7109375" customWidth="1"/>
    <col min="4" max="4" width="32.140625" customWidth="1"/>
    <col min="5" max="6" width="25.28515625" customWidth="1"/>
    <col min="7" max="7" width="13.7109375" customWidth="1"/>
  </cols>
  <sheetData>
    <row r="1" spans="1:7" ht="42" customHeight="1" x14ac:dyDescent="0.25">
      <c r="A1" s="79" t="s">
        <v>93</v>
      </c>
      <c r="B1" s="79"/>
      <c r="C1" s="79"/>
      <c r="D1" s="79"/>
      <c r="E1" s="79"/>
      <c r="F1" s="79"/>
    </row>
    <row r="2" spans="1:7" ht="18" x14ac:dyDescent="0.25">
      <c r="A2" s="57"/>
      <c r="B2" s="57"/>
      <c r="C2" s="57"/>
      <c r="D2" s="57"/>
      <c r="E2" s="57"/>
      <c r="F2" s="57"/>
    </row>
    <row r="3" spans="1:7" ht="18" customHeight="1" x14ac:dyDescent="0.25">
      <c r="A3" s="79" t="s">
        <v>27</v>
      </c>
      <c r="B3" s="80"/>
      <c r="C3" s="80"/>
      <c r="D3" s="80"/>
      <c r="E3" s="80"/>
      <c r="F3" s="80"/>
    </row>
    <row r="4" spans="1:7" ht="18" x14ac:dyDescent="0.25">
      <c r="A4" s="1"/>
      <c r="B4" s="1"/>
      <c r="C4" s="1"/>
      <c r="D4" s="1"/>
      <c r="E4" s="1"/>
      <c r="F4" s="2"/>
    </row>
    <row r="5" spans="1:7" x14ac:dyDescent="0.25">
      <c r="A5" s="120" t="s">
        <v>29</v>
      </c>
      <c r="B5" s="121"/>
      <c r="C5" s="122"/>
      <c r="D5" s="13" t="s">
        <v>30</v>
      </c>
      <c r="E5" s="14" t="s">
        <v>88</v>
      </c>
      <c r="F5" s="14" t="s">
        <v>89</v>
      </c>
    </row>
    <row r="6" spans="1:7" ht="29.25" customHeight="1" x14ac:dyDescent="0.25">
      <c r="A6" s="113">
        <v>1001</v>
      </c>
      <c r="B6" s="123"/>
      <c r="C6" s="124"/>
      <c r="D6" s="31" t="s">
        <v>62</v>
      </c>
      <c r="E6" s="48">
        <f>E7+E11+E33+E70+E74+E78</f>
        <v>916376</v>
      </c>
      <c r="F6" s="48">
        <f>F7+F11+F33+F70+F74+F78</f>
        <v>1381921</v>
      </c>
      <c r="G6" s="53"/>
    </row>
    <row r="7" spans="1:7" ht="25.5" x14ac:dyDescent="0.25">
      <c r="A7" s="113" t="s">
        <v>63</v>
      </c>
      <c r="B7" s="123"/>
      <c r="C7" s="124"/>
      <c r="D7" s="19" t="s">
        <v>64</v>
      </c>
      <c r="E7" s="48">
        <v>747</v>
      </c>
      <c r="F7" s="48">
        <v>601</v>
      </c>
      <c r="G7" s="53"/>
    </row>
    <row r="8" spans="1:7" x14ac:dyDescent="0.25">
      <c r="A8" s="114" t="s">
        <v>41</v>
      </c>
      <c r="B8" s="115"/>
      <c r="C8" s="116"/>
      <c r="D8" s="7" t="s">
        <v>18</v>
      </c>
      <c r="E8" s="4">
        <v>747</v>
      </c>
      <c r="F8" s="4">
        <v>601</v>
      </c>
      <c r="G8" s="53"/>
    </row>
    <row r="9" spans="1:7" x14ac:dyDescent="0.25">
      <c r="A9" s="110">
        <v>3</v>
      </c>
      <c r="B9" s="102"/>
      <c r="C9" s="111"/>
      <c r="D9" s="18" t="s">
        <v>21</v>
      </c>
      <c r="E9" s="4">
        <v>747</v>
      </c>
      <c r="F9" s="4">
        <v>601</v>
      </c>
      <c r="G9" s="53"/>
    </row>
    <row r="10" spans="1:7" x14ac:dyDescent="0.25">
      <c r="A10" s="104">
        <v>32</v>
      </c>
      <c r="B10" s="105"/>
      <c r="C10" s="106"/>
      <c r="D10" s="18" t="s">
        <v>31</v>
      </c>
      <c r="E10" s="4">
        <v>747</v>
      </c>
      <c r="F10" s="4">
        <v>601</v>
      </c>
      <c r="G10" s="53"/>
    </row>
    <row r="11" spans="1:7" ht="28.5" customHeight="1" x14ac:dyDescent="0.25">
      <c r="A11" s="113" t="s">
        <v>65</v>
      </c>
      <c r="B11" s="112"/>
      <c r="C11" s="103"/>
      <c r="D11" s="31" t="s">
        <v>66</v>
      </c>
      <c r="E11" s="48">
        <v>37454</v>
      </c>
      <c r="F11" s="48">
        <f>F15+F18+F21+F24+F27+F30</f>
        <v>72500</v>
      </c>
      <c r="G11" s="53"/>
    </row>
    <row r="12" spans="1:7" ht="15" customHeight="1" x14ac:dyDescent="0.25">
      <c r="A12" s="107" t="s">
        <v>41</v>
      </c>
      <c r="B12" s="108"/>
      <c r="C12" s="109"/>
      <c r="D12" s="7" t="s">
        <v>18</v>
      </c>
      <c r="E12" s="4">
        <v>0</v>
      </c>
      <c r="F12" s="4">
        <v>0</v>
      </c>
      <c r="G12" s="53"/>
    </row>
    <row r="13" spans="1:7" x14ac:dyDescent="0.25">
      <c r="A13" s="110">
        <v>3</v>
      </c>
      <c r="B13" s="102"/>
      <c r="C13" s="111"/>
      <c r="D13" s="18" t="s">
        <v>21</v>
      </c>
      <c r="E13" s="4">
        <v>0</v>
      </c>
      <c r="F13" s="4">
        <v>0</v>
      </c>
      <c r="G13" s="53"/>
    </row>
    <row r="14" spans="1:7" x14ac:dyDescent="0.25">
      <c r="A14" s="104">
        <v>32</v>
      </c>
      <c r="B14" s="105"/>
      <c r="C14" s="106"/>
      <c r="D14" s="18" t="s">
        <v>31</v>
      </c>
      <c r="E14" s="4">
        <v>0</v>
      </c>
      <c r="F14" s="4">
        <v>0</v>
      </c>
      <c r="G14" s="53"/>
    </row>
    <row r="15" spans="1:7" x14ac:dyDescent="0.25">
      <c r="A15" s="117" t="s">
        <v>46</v>
      </c>
      <c r="B15" s="118"/>
      <c r="C15" s="119"/>
      <c r="D15" s="30" t="s">
        <v>67</v>
      </c>
      <c r="E15" s="4">
        <v>14500</v>
      </c>
      <c r="F15" s="4">
        <v>3000</v>
      </c>
      <c r="G15" s="53"/>
    </row>
    <row r="16" spans="1:7" x14ac:dyDescent="0.25">
      <c r="A16" s="110">
        <v>3</v>
      </c>
      <c r="B16" s="102"/>
      <c r="C16" s="111"/>
      <c r="D16" s="30" t="s">
        <v>21</v>
      </c>
      <c r="E16" s="4">
        <v>14500</v>
      </c>
      <c r="F16" s="4">
        <v>3000</v>
      </c>
      <c r="G16" s="53"/>
    </row>
    <row r="17" spans="1:7" x14ac:dyDescent="0.25">
      <c r="A17" s="104">
        <v>32</v>
      </c>
      <c r="B17" s="105"/>
      <c r="C17" s="106"/>
      <c r="D17" s="30" t="s">
        <v>31</v>
      </c>
      <c r="E17" s="4">
        <v>14500</v>
      </c>
      <c r="F17" s="4">
        <v>3000</v>
      </c>
      <c r="G17" s="53"/>
    </row>
    <row r="18" spans="1:7" ht="25.5" x14ac:dyDescent="0.25">
      <c r="A18" s="117" t="s">
        <v>48</v>
      </c>
      <c r="B18" s="118"/>
      <c r="C18" s="119"/>
      <c r="D18" s="30" t="s">
        <v>68</v>
      </c>
      <c r="E18" s="4">
        <v>1991</v>
      </c>
      <c r="F18" s="4">
        <v>3500</v>
      </c>
      <c r="G18" s="53"/>
    </row>
    <row r="19" spans="1:7" x14ac:dyDescent="0.25">
      <c r="A19" s="110">
        <v>3</v>
      </c>
      <c r="B19" s="102"/>
      <c r="C19" s="111"/>
      <c r="D19" s="69" t="s">
        <v>21</v>
      </c>
      <c r="E19" s="4">
        <v>1991</v>
      </c>
      <c r="F19" s="4">
        <v>3500</v>
      </c>
      <c r="G19" s="53"/>
    </row>
    <row r="20" spans="1:7" x14ac:dyDescent="0.25">
      <c r="A20" s="104">
        <v>32</v>
      </c>
      <c r="B20" s="105"/>
      <c r="C20" s="106"/>
      <c r="D20" s="69" t="s">
        <v>31</v>
      </c>
      <c r="E20" s="4">
        <v>1991</v>
      </c>
      <c r="F20" s="4">
        <v>3500</v>
      </c>
      <c r="G20" s="53"/>
    </row>
    <row r="21" spans="1:7" x14ac:dyDescent="0.25">
      <c r="A21" s="102" t="s">
        <v>40</v>
      </c>
      <c r="B21" s="112"/>
      <c r="C21" s="103"/>
      <c r="D21" s="69" t="s">
        <v>95</v>
      </c>
      <c r="E21" s="4">
        <v>50000</v>
      </c>
      <c r="F21" s="4">
        <v>50000</v>
      </c>
      <c r="G21" s="53"/>
    </row>
    <row r="22" spans="1:7" x14ac:dyDescent="0.25">
      <c r="A22" s="110">
        <v>3</v>
      </c>
      <c r="B22" s="102"/>
      <c r="C22" s="111"/>
      <c r="D22" s="54" t="s">
        <v>21</v>
      </c>
      <c r="E22" s="4">
        <v>50000</v>
      </c>
      <c r="F22" s="4">
        <v>50000</v>
      </c>
      <c r="G22" s="53"/>
    </row>
    <row r="23" spans="1:7" x14ac:dyDescent="0.25">
      <c r="A23" s="104">
        <v>32</v>
      </c>
      <c r="B23" s="105"/>
      <c r="C23" s="106"/>
      <c r="D23" s="54" t="s">
        <v>31</v>
      </c>
      <c r="E23" s="4">
        <v>50000</v>
      </c>
      <c r="F23" s="4">
        <v>50000</v>
      </c>
      <c r="G23" s="53"/>
    </row>
    <row r="24" spans="1:7" ht="25.5" x14ac:dyDescent="0.25">
      <c r="A24" s="102" t="s">
        <v>53</v>
      </c>
      <c r="B24" s="112"/>
      <c r="C24" s="103"/>
      <c r="D24" s="54" t="s">
        <v>90</v>
      </c>
      <c r="E24" s="4">
        <v>0</v>
      </c>
      <c r="F24" s="4">
        <v>10000</v>
      </c>
      <c r="G24" s="53"/>
    </row>
    <row r="25" spans="1:7" x14ac:dyDescent="0.25">
      <c r="A25" s="110">
        <v>3</v>
      </c>
      <c r="B25" s="102"/>
      <c r="C25" s="111"/>
      <c r="D25" s="30" t="s">
        <v>21</v>
      </c>
      <c r="E25" s="4">
        <v>0</v>
      </c>
      <c r="F25" s="4">
        <v>10000</v>
      </c>
      <c r="G25" s="53"/>
    </row>
    <row r="26" spans="1:7" x14ac:dyDescent="0.25">
      <c r="A26" s="104">
        <v>32</v>
      </c>
      <c r="B26" s="105"/>
      <c r="C26" s="106"/>
      <c r="D26" s="30" t="s">
        <v>31</v>
      </c>
      <c r="E26" s="4">
        <v>0</v>
      </c>
      <c r="F26" s="4">
        <v>10000</v>
      </c>
      <c r="G26" s="53"/>
    </row>
    <row r="27" spans="1:7" ht="25.5" x14ac:dyDescent="0.25">
      <c r="A27" s="117" t="s">
        <v>56</v>
      </c>
      <c r="B27" s="118"/>
      <c r="C27" s="119"/>
      <c r="D27" s="30" t="s">
        <v>69</v>
      </c>
      <c r="E27" s="4">
        <v>13000</v>
      </c>
      <c r="F27" s="4">
        <v>1000</v>
      </c>
      <c r="G27" s="53"/>
    </row>
    <row r="28" spans="1:7" x14ac:dyDescent="0.25">
      <c r="A28" s="110">
        <v>3</v>
      </c>
      <c r="B28" s="102"/>
      <c r="C28" s="111"/>
      <c r="D28" s="30" t="s">
        <v>21</v>
      </c>
      <c r="E28" s="4">
        <v>13000</v>
      </c>
      <c r="F28" s="4">
        <v>1000</v>
      </c>
      <c r="G28" s="53"/>
    </row>
    <row r="29" spans="1:7" x14ac:dyDescent="0.25">
      <c r="A29" s="104">
        <v>32</v>
      </c>
      <c r="B29" s="105"/>
      <c r="C29" s="106"/>
      <c r="D29" s="30" t="s">
        <v>31</v>
      </c>
      <c r="E29" s="4">
        <v>13000</v>
      </c>
      <c r="F29" s="4">
        <v>1000</v>
      </c>
      <c r="G29" s="53"/>
    </row>
    <row r="30" spans="1:7" ht="27" customHeight="1" x14ac:dyDescent="0.25">
      <c r="A30" s="126" t="s">
        <v>55</v>
      </c>
      <c r="B30" s="115"/>
      <c r="C30" s="116"/>
      <c r="D30" s="44" t="s">
        <v>70</v>
      </c>
      <c r="E30" s="4">
        <v>7963</v>
      </c>
      <c r="F30" s="4">
        <v>5000</v>
      </c>
      <c r="G30" s="53"/>
    </row>
    <row r="31" spans="1:7" x14ac:dyDescent="0.25">
      <c r="A31" s="110">
        <v>3</v>
      </c>
      <c r="B31" s="102"/>
      <c r="C31" s="111"/>
      <c r="D31" s="30" t="s">
        <v>21</v>
      </c>
      <c r="E31" s="4">
        <v>7963</v>
      </c>
      <c r="F31" s="4">
        <v>5000</v>
      </c>
      <c r="G31" s="53"/>
    </row>
    <row r="32" spans="1:7" x14ac:dyDescent="0.25">
      <c r="A32" s="104">
        <v>32</v>
      </c>
      <c r="B32" s="105"/>
      <c r="C32" s="106"/>
      <c r="D32" s="30" t="s">
        <v>31</v>
      </c>
      <c r="E32" s="4">
        <v>7963</v>
      </c>
      <c r="F32" s="4">
        <v>5000</v>
      </c>
      <c r="G32" s="53"/>
    </row>
    <row r="33" spans="1:7" ht="27" customHeight="1" x14ac:dyDescent="0.25">
      <c r="A33" s="113" t="s">
        <v>71</v>
      </c>
      <c r="B33" s="112"/>
      <c r="C33" s="103"/>
      <c r="D33" s="31" t="s">
        <v>72</v>
      </c>
      <c r="E33" s="48">
        <f>E34+E37+E41+E46+E58+E61+E65+E49</f>
        <v>823885</v>
      </c>
      <c r="F33" s="48">
        <f>F34+F37+F41+F46+F49+F58+F61+F65</f>
        <v>912595</v>
      </c>
      <c r="G33" s="53"/>
    </row>
    <row r="34" spans="1:7" x14ac:dyDescent="0.25">
      <c r="A34" s="107" t="s">
        <v>41</v>
      </c>
      <c r="B34" s="108"/>
      <c r="C34" s="109"/>
      <c r="D34" s="7" t="s">
        <v>18</v>
      </c>
      <c r="E34" s="4">
        <v>133</v>
      </c>
      <c r="F34" s="4">
        <v>133</v>
      </c>
      <c r="G34" s="53"/>
    </row>
    <row r="35" spans="1:7" x14ac:dyDescent="0.25">
      <c r="A35" s="110">
        <v>3</v>
      </c>
      <c r="B35" s="102"/>
      <c r="C35" s="111"/>
      <c r="D35" s="30" t="s">
        <v>21</v>
      </c>
      <c r="E35" s="4">
        <v>133</v>
      </c>
      <c r="F35" s="4">
        <v>133</v>
      </c>
      <c r="G35" s="53"/>
    </row>
    <row r="36" spans="1:7" x14ac:dyDescent="0.25">
      <c r="A36" s="104">
        <v>32</v>
      </c>
      <c r="B36" s="105"/>
      <c r="C36" s="106"/>
      <c r="D36" s="30" t="s">
        <v>31</v>
      </c>
      <c r="E36" s="4">
        <v>133</v>
      </c>
      <c r="F36" s="4">
        <v>133</v>
      </c>
      <c r="G36" s="53"/>
    </row>
    <row r="37" spans="1:7" x14ac:dyDescent="0.25">
      <c r="A37" s="28" t="s">
        <v>42</v>
      </c>
      <c r="B37" s="29"/>
      <c r="C37" s="30"/>
      <c r="D37" s="30" t="s">
        <v>43</v>
      </c>
      <c r="E37" s="4">
        <v>37362</v>
      </c>
      <c r="F37" s="4">
        <v>37362</v>
      </c>
      <c r="G37" s="53"/>
    </row>
    <row r="38" spans="1:7" x14ac:dyDescent="0.25">
      <c r="A38" s="110">
        <v>3</v>
      </c>
      <c r="B38" s="102"/>
      <c r="C38" s="111"/>
      <c r="D38" s="30" t="s">
        <v>21</v>
      </c>
      <c r="E38" s="4">
        <v>36760</v>
      </c>
      <c r="F38" s="4">
        <v>37362</v>
      </c>
      <c r="G38" s="53"/>
    </row>
    <row r="39" spans="1:7" x14ac:dyDescent="0.25">
      <c r="A39" s="104">
        <v>32</v>
      </c>
      <c r="B39" s="105"/>
      <c r="C39" s="106"/>
      <c r="D39" s="30" t="s">
        <v>31</v>
      </c>
      <c r="E39" s="4">
        <v>36964</v>
      </c>
      <c r="F39" s="4">
        <v>36964</v>
      </c>
      <c r="G39" s="53"/>
    </row>
    <row r="40" spans="1:7" x14ac:dyDescent="0.25">
      <c r="A40" s="28">
        <v>34</v>
      </c>
      <c r="B40" s="29"/>
      <c r="C40" s="30"/>
      <c r="D40" s="30" t="s">
        <v>59</v>
      </c>
      <c r="E40" s="4">
        <v>398</v>
      </c>
      <c r="F40" s="4">
        <v>398</v>
      </c>
      <c r="G40" s="53"/>
    </row>
    <row r="41" spans="1:7" x14ac:dyDescent="0.25">
      <c r="A41" s="49" t="s">
        <v>44</v>
      </c>
      <c r="B41" s="29"/>
      <c r="C41" s="30"/>
      <c r="D41" s="30" t="s">
        <v>45</v>
      </c>
      <c r="E41" s="4">
        <v>1992</v>
      </c>
      <c r="F41" s="4">
        <v>150</v>
      </c>
      <c r="G41" s="53"/>
    </row>
    <row r="42" spans="1:7" x14ac:dyDescent="0.25">
      <c r="A42" s="110">
        <v>3</v>
      </c>
      <c r="B42" s="102"/>
      <c r="C42" s="111"/>
      <c r="D42" s="44" t="s">
        <v>21</v>
      </c>
      <c r="E42" s="4">
        <v>1328</v>
      </c>
      <c r="F42" s="4">
        <v>100</v>
      </c>
      <c r="G42" s="53"/>
    </row>
    <row r="43" spans="1:7" x14ac:dyDescent="0.25">
      <c r="A43" s="104">
        <v>32</v>
      </c>
      <c r="B43" s="105"/>
      <c r="C43" s="106"/>
      <c r="D43" s="44" t="s">
        <v>31</v>
      </c>
      <c r="E43" s="4">
        <v>1328</v>
      </c>
      <c r="F43" s="4">
        <v>100</v>
      </c>
      <c r="G43" s="53"/>
    </row>
    <row r="44" spans="1:7" ht="25.5" x14ac:dyDescent="0.25">
      <c r="A44" s="43">
        <v>4</v>
      </c>
      <c r="B44" s="102"/>
      <c r="C44" s="103"/>
      <c r="D44" s="44" t="s">
        <v>23</v>
      </c>
      <c r="E44" s="4">
        <v>664</v>
      </c>
      <c r="F44" s="4">
        <v>50</v>
      </c>
      <c r="G44" s="53"/>
    </row>
    <row r="45" spans="1:7" ht="25.5" x14ac:dyDescent="0.25">
      <c r="A45" s="102">
        <v>42</v>
      </c>
      <c r="B45" s="112"/>
      <c r="C45" s="103"/>
      <c r="D45" s="44" t="s">
        <v>38</v>
      </c>
      <c r="E45" s="4">
        <v>664</v>
      </c>
      <c r="F45" s="4">
        <v>50</v>
      </c>
      <c r="G45" s="53"/>
    </row>
    <row r="46" spans="1:7" x14ac:dyDescent="0.25">
      <c r="A46" s="117" t="s">
        <v>46</v>
      </c>
      <c r="B46" s="118"/>
      <c r="C46" s="119"/>
      <c r="D46" s="44" t="s">
        <v>67</v>
      </c>
      <c r="E46" s="4">
        <v>7300</v>
      </c>
      <c r="F46" s="4">
        <v>7300</v>
      </c>
      <c r="G46" s="53"/>
    </row>
    <row r="47" spans="1:7" x14ac:dyDescent="0.25">
      <c r="A47" s="110">
        <v>3</v>
      </c>
      <c r="B47" s="102"/>
      <c r="C47" s="111"/>
      <c r="D47" s="44" t="s">
        <v>21</v>
      </c>
      <c r="E47" s="4">
        <v>7300</v>
      </c>
      <c r="F47" s="4">
        <v>7300</v>
      </c>
      <c r="G47" s="53"/>
    </row>
    <row r="48" spans="1:7" x14ac:dyDescent="0.25">
      <c r="A48" s="104">
        <v>32</v>
      </c>
      <c r="B48" s="105"/>
      <c r="C48" s="106"/>
      <c r="D48" s="44" t="s">
        <v>31</v>
      </c>
      <c r="E48" s="4">
        <v>7300</v>
      </c>
      <c r="F48" s="4">
        <v>7300</v>
      </c>
      <c r="G48" s="53"/>
    </row>
    <row r="49" spans="1:7" x14ac:dyDescent="0.25">
      <c r="A49" s="43" t="s">
        <v>40</v>
      </c>
      <c r="B49" s="29"/>
      <c r="C49" s="30"/>
      <c r="D49" s="30" t="s">
        <v>50</v>
      </c>
      <c r="E49" s="4">
        <v>730115</v>
      </c>
      <c r="F49" s="4">
        <v>826728</v>
      </c>
      <c r="G49" s="53"/>
    </row>
    <row r="50" spans="1:7" x14ac:dyDescent="0.25">
      <c r="A50" s="110">
        <v>3</v>
      </c>
      <c r="B50" s="102"/>
      <c r="C50" s="111"/>
      <c r="D50" s="44" t="s">
        <v>21</v>
      </c>
      <c r="E50" s="4">
        <v>718315</v>
      </c>
      <c r="F50" s="4">
        <v>818128</v>
      </c>
      <c r="G50" s="53"/>
    </row>
    <row r="51" spans="1:7" x14ac:dyDescent="0.25">
      <c r="A51" s="42">
        <v>31</v>
      </c>
      <c r="B51" s="43"/>
      <c r="C51" s="44"/>
      <c r="D51" s="44" t="s">
        <v>22</v>
      </c>
      <c r="E51" s="4">
        <v>680487</v>
      </c>
      <c r="F51" s="4">
        <v>743600</v>
      </c>
      <c r="G51" s="53"/>
    </row>
    <row r="52" spans="1:7" x14ac:dyDescent="0.25">
      <c r="A52" s="104">
        <v>32</v>
      </c>
      <c r="B52" s="105"/>
      <c r="C52" s="106"/>
      <c r="D52" s="44" t="s">
        <v>31</v>
      </c>
      <c r="E52" s="4">
        <v>36828</v>
      </c>
      <c r="F52" s="4">
        <v>48028</v>
      </c>
      <c r="G52" s="53"/>
    </row>
    <row r="53" spans="1:7" x14ac:dyDescent="0.25">
      <c r="A53" s="42">
        <v>34</v>
      </c>
      <c r="B53" s="43"/>
      <c r="C53" s="44"/>
      <c r="D53" s="44" t="s">
        <v>59</v>
      </c>
      <c r="E53" s="4">
        <v>1000</v>
      </c>
      <c r="F53" s="4">
        <v>2000</v>
      </c>
      <c r="G53" s="53"/>
    </row>
    <row r="54" spans="1:7" x14ac:dyDescent="0.25">
      <c r="A54" s="68">
        <v>37</v>
      </c>
      <c r="B54" s="68"/>
      <c r="C54" s="69"/>
      <c r="D54" s="69" t="s">
        <v>96</v>
      </c>
      <c r="E54" s="4">
        <v>0</v>
      </c>
      <c r="F54" s="4">
        <v>24000</v>
      </c>
      <c r="G54" s="53"/>
    </row>
    <row r="55" spans="1:7" x14ac:dyDescent="0.25">
      <c r="A55" s="75">
        <v>38</v>
      </c>
      <c r="B55" s="75"/>
      <c r="C55" s="76"/>
      <c r="D55" s="76" t="s">
        <v>97</v>
      </c>
      <c r="E55" s="4">
        <v>0</v>
      </c>
      <c r="F55" s="4">
        <v>500</v>
      </c>
      <c r="G55" s="53"/>
    </row>
    <row r="56" spans="1:7" ht="25.5" x14ac:dyDescent="0.25">
      <c r="A56" s="43">
        <v>4</v>
      </c>
      <c r="B56" s="43"/>
      <c r="C56" s="44"/>
      <c r="D56" s="44" t="s">
        <v>23</v>
      </c>
      <c r="E56" s="4">
        <v>11800</v>
      </c>
      <c r="F56" s="4">
        <v>8600</v>
      </c>
      <c r="G56" s="53"/>
    </row>
    <row r="57" spans="1:7" ht="25.5" x14ac:dyDescent="0.25">
      <c r="A57" s="43">
        <v>42</v>
      </c>
      <c r="B57" s="43"/>
      <c r="C57" s="44"/>
      <c r="D57" s="44" t="s">
        <v>38</v>
      </c>
      <c r="E57" s="4">
        <v>11800</v>
      </c>
      <c r="F57" s="4">
        <v>8600</v>
      </c>
      <c r="G57" s="53"/>
    </row>
    <row r="58" spans="1:7" x14ac:dyDescent="0.25">
      <c r="A58" s="43" t="s">
        <v>51</v>
      </c>
      <c r="B58" s="43"/>
      <c r="C58" s="44"/>
      <c r="D58" s="44" t="s">
        <v>52</v>
      </c>
      <c r="E58" s="4">
        <v>26544</v>
      </c>
      <c r="F58" s="4">
        <v>29510</v>
      </c>
      <c r="G58" s="53"/>
    </row>
    <row r="59" spans="1:7" x14ac:dyDescent="0.25">
      <c r="A59" s="110">
        <v>3</v>
      </c>
      <c r="B59" s="102"/>
      <c r="C59" s="111"/>
      <c r="D59" s="44" t="s">
        <v>21</v>
      </c>
      <c r="E59" s="4">
        <v>26544</v>
      </c>
      <c r="F59" s="4">
        <v>29510</v>
      </c>
      <c r="G59" s="53"/>
    </row>
    <row r="60" spans="1:7" x14ac:dyDescent="0.25">
      <c r="A60" s="104">
        <v>32</v>
      </c>
      <c r="B60" s="105"/>
      <c r="C60" s="106"/>
      <c r="D60" s="44" t="s">
        <v>31</v>
      </c>
      <c r="E60" s="4">
        <v>26544</v>
      </c>
      <c r="F60" s="4">
        <v>29510</v>
      </c>
      <c r="G60" s="53"/>
    </row>
    <row r="61" spans="1:7" ht="25.5" x14ac:dyDescent="0.25">
      <c r="A61" s="126" t="s">
        <v>55</v>
      </c>
      <c r="B61" s="115"/>
      <c r="C61" s="116"/>
      <c r="D61" s="44" t="s">
        <v>70</v>
      </c>
      <c r="E61" s="4">
        <v>18581</v>
      </c>
      <c r="F61" s="4">
        <v>9554</v>
      </c>
      <c r="G61" s="53"/>
    </row>
    <row r="62" spans="1:7" x14ac:dyDescent="0.25">
      <c r="A62" s="110">
        <v>3</v>
      </c>
      <c r="B62" s="102"/>
      <c r="C62" s="111"/>
      <c r="D62" s="44" t="s">
        <v>21</v>
      </c>
      <c r="E62" s="4">
        <v>18581</v>
      </c>
      <c r="F62" s="4">
        <v>9554</v>
      </c>
      <c r="G62" s="53"/>
    </row>
    <row r="63" spans="1:7" x14ac:dyDescent="0.25">
      <c r="A63" s="104">
        <v>32</v>
      </c>
      <c r="B63" s="105"/>
      <c r="C63" s="106"/>
      <c r="D63" s="44" t="s">
        <v>31</v>
      </c>
      <c r="E63" s="4">
        <v>18581</v>
      </c>
      <c r="F63" s="4">
        <v>9054</v>
      </c>
      <c r="G63" s="53"/>
    </row>
    <row r="64" spans="1:7" x14ac:dyDescent="0.25">
      <c r="A64" s="70">
        <v>37</v>
      </c>
      <c r="B64" s="71"/>
      <c r="C64" s="72"/>
      <c r="D64" s="69" t="s">
        <v>96</v>
      </c>
      <c r="E64" s="4">
        <v>0</v>
      </c>
      <c r="F64" s="4">
        <v>500</v>
      </c>
      <c r="G64" s="53"/>
    </row>
    <row r="65" spans="1:7" x14ac:dyDescent="0.25">
      <c r="A65" s="49" t="s">
        <v>60</v>
      </c>
      <c r="B65" s="29"/>
      <c r="C65" s="30"/>
      <c r="D65" s="30" t="s">
        <v>61</v>
      </c>
      <c r="E65" s="4">
        <v>1858</v>
      </c>
      <c r="F65" s="4">
        <v>1858</v>
      </c>
      <c r="G65" s="53"/>
    </row>
    <row r="66" spans="1:7" x14ac:dyDescent="0.25">
      <c r="A66" s="110">
        <v>3</v>
      </c>
      <c r="B66" s="102"/>
      <c r="C66" s="111"/>
      <c r="D66" s="44" t="s">
        <v>21</v>
      </c>
      <c r="E66" s="4">
        <v>1327</v>
      </c>
      <c r="F66" s="4">
        <v>1327</v>
      </c>
      <c r="G66" s="53"/>
    </row>
    <row r="67" spans="1:7" x14ac:dyDescent="0.25">
      <c r="A67" s="104">
        <v>32</v>
      </c>
      <c r="B67" s="105"/>
      <c r="C67" s="106"/>
      <c r="D67" s="44" t="s">
        <v>31</v>
      </c>
      <c r="E67" s="4">
        <v>1327</v>
      </c>
      <c r="F67" s="4">
        <v>1327</v>
      </c>
      <c r="G67" s="53"/>
    </row>
    <row r="68" spans="1:7" ht="25.5" x14ac:dyDescent="0.25">
      <c r="A68" s="45">
        <v>4</v>
      </c>
      <c r="B68" s="46"/>
      <c r="C68" s="47"/>
      <c r="D68" s="44" t="s">
        <v>23</v>
      </c>
      <c r="E68" s="4">
        <v>531</v>
      </c>
      <c r="F68" s="4">
        <v>531</v>
      </c>
      <c r="G68" s="53"/>
    </row>
    <row r="69" spans="1:7" ht="25.5" x14ac:dyDescent="0.25">
      <c r="A69" s="45">
        <v>42</v>
      </c>
      <c r="B69" s="46"/>
      <c r="C69" s="47"/>
      <c r="D69" s="44" t="s">
        <v>38</v>
      </c>
      <c r="E69" s="4">
        <v>531</v>
      </c>
      <c r="F69" s="4">
        <v>531</v>
      </c>
      <c r="G69" s="53"/>
    </row>
    <row r="70" spans="1:7" ht="34.5" customHeight="1" x14ac:dyDescent="0.25">
      <c r="A70" s="113" t="s">
        <v>73</v>
      </c>
      <c r="B70" s="112"/>
      <c r="C70" s="103"/>
      <c r="D70" s="41" t="s">
        <v>74</v>
      </c>
      <c r="E70" s="48">
        <v>500</v>
      </c>
      <c r="F70" s="48">
        <v>500</v>
      </c>
      <c r="G70" s="53"/>
    </row>
    <row r="71" spans="1:7" x14ac:dyDescent="0.25">
      <c r="A71" s="107" t="s">
        <v>41</v>
      </c>
      <c r="B71" s="108"/>
      <c r="C71" s="109"/>
      <c r="D71" s="7" t="s">
        <v>18</v>
      </c>
      <c r="E71" s="4">
        <v>500</v>
      </c>
      <c r="F71" s="4">
        <v>500</v>
      </c>
      <c r="G71" s="53"/>
    </row>
    <row r="72" spans="1:7" x14ac:dyDescent="0.25">
      <c r="A72" s="110">
        <v>3</v>
      </c>
      <c r="B72" s="102"/>
      <c r="C72" s="111"/>
      <c r="D72" s="44" t="s">
        <v>21</v>
      </c>
      <c r="E72" s="4">
        <v>500</v>
      </c>
      <c r="F72" s="4">
        <v>500</v>
      </c>
      <c r="G72" s="53"/>
    </row>
    <row r="73" spans="1:7" x14ac:dyDescent="0.25">
      <c r="A73" s="104">
        <v>32</v>
      </c>
      <c r="B73" s="105"/>
      <c r="C73" s="106"/>
      <c r="D73" s="44" t="s">
        <v>31</v>
      </c>
      <c r="E73" s="4">
        <v>500</v>
      </c>
      <c r="F73" s="4">
        <v>500</v>
      </c>
      <c r="G73" s="53"/>
    </row>
    <row r="74" spans="1:7" ht="42" customHeight="1" x14ac:dyDescent="0.25">
      <c r="A74" s="40" t="s">
        <v>75</v>
      </c>
      <c r="B74" s="29"/>
      <c r="C74" s="30"/>
      <c r="D74" s="41" t="s">
        <v>76</v>
      </c>
      <c r="E74" s="48">
        <v>44500</v>
      </c>
      <c r="F74" s="48">
        <v>49500</v>
      </c>
      <c r="G74" s="53"/>
    </row>
    <row r="75" spans="1:7" x14ac:dyDescent="0.25">
      <c r="A75" s="110">
        <v>3</v>
      </c>
      <c r="B75" s="102"/>
      <c r="C75" s="111"/>
      <c r="D75" s="44" t="s">
        <v>21</v>
      </c>
      <c r="E75" s="4">
        <v>44500</v>
      </c>
      <c r="F75" s="4">
        <v>49500</v>
      </c>
      <c r="G75" s="53"/>
    </row>
    <row r="76" spans="1:7" x14ac:dyDescent="0.25">
      <c r="A76" s="42">
        <v>31</v>
      </c>
      <c r="B76" s="43"/>
      <c r="C76" s="44"/>
      <c r="D76" s="44" t="s">
        <v>22</v>
      </c>
      <c r="E76" s="4">
        <v>43500</v>
      </c>
      <c r="F76" s="4">
        <v>48500</v>
      </c>
      <c r="G76" s="53"/>
    </row>
    <row r="77" spans="1:7" x14ac:dyDescent="0.25">
      <c r="A77" s="104">
        <v>32</v>
      </c>
      <c r="B77" s="105"/>
      <c r="C77" s="106"/>
      <c r="D77" s="44" t="s">
        <v>31</v>
      </c>
      <c r="E77" s="4">
        <v>1000</v>
      </c>
      <c r="F77" s="4">
        <v>1000</v>
      </c>
      <c r="G77" s="53"/>
    </row>
    <row r="78" spans="1:7" ht="29.25" customHeight="1" x14ac:dyDescent="0.25">
      <c r="A78" s="40" t="s">
        <v>77</v>
      </c>
      <c r="B78" s="29"/>
      <c r="C78" s="30"/>
      <c r="D78" s="41" t="s">
        <v>78</v>
      </c>
      <c r="E78" s="48">
        <v>9290</v>
      </c>
      <c r="F78" s="48">
        <v>346225</v>
      </c>
      <c r="G78" s="53"/>
    </row>
    <row r="79" spans="1:7" x14ac:dyDescent="0.25">
      <c r="A79" s="42" t="s">
        <v>42</v>
      </c>
      <c r="B79" s="43"/>
      <c r="C79" s="44"/>
      <c r="D79" s="44" t="s">
        <v>43</v>
      </c>
      <c r="E79" s="4">
        <v>2654</v>
      </c>
      <c r="F79" s="4">
        <v>24101</v>
      </c>
      <c r="G79" s="53"/>
    </row>
    <row r="80" spans="1:7" x14ac:dyDescent="0.25">
      <c r="A80" s="110">
        <v>3</v>
      </c>
      <c r="B80" s="102"/>
      <c r="C80" s="111"/>
      <c r="D80" s="44" t="s">
        <v>21</v>
      </c>
      <c r="E80" s="4">
        <v>2654</v>
      </c>
      <c r="F80" s="4">
        <v>24101</v>
      </c>
      <c r="G80" s="53"/>
    </row>
    <row r="81" spans="1:7" x14ac:dyDescent="0.25">
      <c r="A81" s="104">
        <v>32</v>
      </c>
      <c r="B81" s="105"/>
      <c r="C81" s="106"/>
      <c r="D81" s="44" t="s">
        <v>31</v>
      </c>
      <c r="E81" s="4">
        <v>2654</v>
      </c>
      <c r="F81" s="4">
        <v>24101</v>
      </c>
      <c r="G81" s="53"/>
    </row>
    <row r="82" spans="1:7" x14ac:dyDescent="0.25">
      <c r="A82" s="107" t="s">
        <v>41</v>
      </c>
      <c r="B82" s="108"/>
      <c r="C82" s="109"/>
      <c r="D82" s="7" t="s">
        <v>18</v>
      </c>
      <c r="E82" s="4">
        <v>600</v>
      </c>
      <c r="F82" s="4">
        <v>12187</v>
      </c>
      <c r="G82" s="53"/>
    </row>
    <row r="83" spans="1:7" ht="25.5" x14ac:dyDescent="0.25">
      <c r="A83" s="28">
        <v>4</v>
      </c>
      <c r="B83" s="29"/>
      <c r="C83" s="30"/>
      <c r="D83" s="30" t="s">
        <v>23</v>
      </c>
      <c r="E83" s="4">
        <v>600</v>
      </c>
      <c r="F83" s="4">
        <v>12187</v>
      </c>
      <c r="G83" s="53"/>
    </row>
    <row r="84" spans="1:7" ht="25.5" x14ac:dyDescent="0.25">
      <c r="A84" s="28">
        <v>42</v>
      </c>
      <c r="B84" s="29"/>
      <c r="C84" s="30"/>
      <c r="D84" s="30" t="s">
        <v>38</v>
      </c>
      <c r="E84" s="4">
        <v>600</v>
      </c>
      <c r="F84" s="4">
        <v>12187</v>
      </c>
      <c r="G84" s="53"/>
    </row>
    <row r="85" spans="1:7" ht="25.5" x14ac:dyDescent="0.25">
      <c r="A85" s="28" t="s">
        <v>53</v>
      </c>
      <c r="B85" s="50"/>
      <c r="C85" s="30"/>
      <c r="D85" s="44" t="s">
        <v>79</v>
      </c>
      <c r="E85" s="4">
        <v>6036</v>
      </c>
      <c r="F85" s="4">
        <v>309937</v>
      </c>
      <c r="G85" s="53"/>
    </row>
    <row r="86" spans="1:7" ht="25.5" x14ac:dyDescent="0.25">
      <c r="A86" s="42">
        <v>4</v>
      </c>
      <c r="B86" s="43"/>
      <c r="C86" s="44"/>
      <c r="D86" s="44" t="s">
        <v>23</v>
      </c>
      <c r="E86" s="4">
        <v>6036</v>
      </c>
      <c r="F86" s="4">
        <v>309937</v>
      </c>
      <c r="G86" s="53"/>
    </row>
    <row r="87" spans="1:7" ht="25.5" x14ac:dyDescent="0.25">
      <c r="A87" s="42">
        <v>42</v>
      </c>
      <c r="B87" s="43"/>
      <c r="C87" s="44"/>
      <c r="D87" s="44" t="s">
        <v>38</v>
      </c>
      <c r="E87" s="4">
        <v>6036</v>
      </c>
      <c r="F87" s="4">
        <v>137202</v>
      </c>
      <c r="G87" s="53"/>
    </row>
    <row r="88" spans="1:7" ht="27" customHeight="1" x14ac:dyDescent="0.25">
      <c r="A88" s="125">
        <v>45</v>
      </c>
      <c r="B88" s="125"/>
      <c r="C88" s="125"/>
      <c r="D88" s="73" t="s">
        <v>80</v>
      </c>
      <c r="E88" s="39">
        <v>0</v>
      </c>
      <c r="F88" s="4">
        <v>172735</v>
      </c>
    </row>
    <row r="89" spans="1:7" x14ac:dyDescent="0.25">
      <c r="F89" s="52"/>
    </row>
  </sheetData>
  <mergeCells count="62">
    <mergeCell ref="A27:C27"/>
    <mergeCell ref="A28:C28"/>
    <mergeCell ref="A42:C42"/>
    <mergeCell ref="A43:C43"/>
    <mergeCell ref="A38:C38"/>
    <mergeCell ref="A30:C30"/>
    <mergeCell ref="A29:C29"/>
    <mergeCell ref="A31:C31"/>
    <mergeCell ref="A32:C32"/>
    <mergeCell ref="A35:C35"/>
    <mergeCell ref="A36:C36"/>
    <mergeCell ref="A33:C33"/>
    <mergeCell ref="A88:C88"/>
    <mergeCell ref="A46:C46"/>
    <mergeCell ref="A47:C47"/>
    <mergeCell ref="A48:C48"/>
    <mergeCell ref="A50:C50"/>
    <mergeCell ref="A52:C52"/>
    <mergeCell ref="A59:C59"/>
    <mergeCell ref="A60:C60"/>
    <mergeCell ref="A61:C61"/>
    <mergeCell ref="A62:C62"/>
    <mergeCell ref="A63:C63"/>
    <mergeCell ref="A66:C66"/>
    <mergeCell ref="A81:C81"/>
    <mergeCell ref="A82:C82"/>
    <mergeCell ref="A75:C75"/>
    <mergeCell ref="A77:C77"/>
    <mergeCell ref="A1:F1"/>
    <mergeCell ref="A3:F3"/>
    <mergeCell ref="A5:C5"/>
    <mergeCell ref="A6:C6"/>
    <mergeCell ref="A7:C7"/>
    <mergeCell ref="A15:C15"/>
    <mergeCell ref="A16:C16"/>
    <mergeCell ref="A17:C17"/>
    <mergeCell ref="A13:C13"/>
    <mergeCell ref="A26:C26"/>
    <mergeCell ref="A18:C18"/>
    <mergeCell ref="A25:C25"/>
    <mergeCell ref="A22:C22"/>
    <mergeCell ref="A23:C23"/>
    <mergeCell ref="A24:C24"/>
    <mergeCell ref="A19:C19"/>
    <mergeCell ref="A20:C20"/>
    <mergeCell ref="A21:C21"/>
    <mergeCell ref="A8:C8"/>
    <mergeCell ref="A9:C9"/>
    <mergeCell ref="A10:C10"/>
    <mergeCell ref="A14:C14"/>
    <mergeCell ref="A11:C11"/>
    <mergeCell ref="A12:C12"/>
    <mergeCell ref="B44:C44"/>
    <mergeCell ref="A39:C39"/>
    <mergeCell ref="A34:C34"/>
    <mergeCell ref="A80:C80"/>
    <mergeCell ref="A71:C71"/>
    <mergeCell ref="A72:C72"/>
    <mergeCell ref="A73:C73"/>
    <mergeCell ref="A45:C45"/>
    <mergeCell ref="A67:C67"/>
    <mergeCell ref="A70:C70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OSDT-Tomislav</cp:lastModifiedBy>
  <cp:lastPrinted>2023-11-23T12:15:47Z</cp:lastPrinted>
  <dcterms:created xsi:type="dcterms:W3CDTF">2022-08-12T12:51:27Z</dcterms:created>
  <dcterms:modified xsi:type="dcterms:W3CDTF">2023-11-23T12:16:31Z</dcterms:modified>
</cp:coreProperties>
</file>