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020" windowHeight="115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PRIHODA'!$A$1:$H$40</definedName>
  </definedNames>
  <calcPr fullCalcOnLoad="1"/>
</workbook>
</file>

<file path=xl/sharedStrings.xml><?xml version="1.0" encoding="utf-8"?>
<sst xmlns="http://schemas.openxmlformats.org/spreadsheetml/2006/main" count="225" uniqueCount="119">
  <si>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</si>
  <si>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</si>
  <si>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</si>
  <si>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</si>
  <si>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</si>
  <si>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</si>
  <si>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</si>
  <si>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</si>
  <si>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</si>
  <si>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</si>
  <si>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</si>
  <si>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</si>
  <si>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</si>
  <si>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</si>
  <si>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</si>
  <si>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</si>
  <si>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</si>
  <si>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</si>
  <si>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</si>
  <si>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</si>
  <si>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</si>
  <si>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</si>
  <si>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</si>
  <si>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</si>
  <si>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</si>
  <si>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</si>
  <si>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</si>
  <si>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</si>
  <si>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</si>
  <si>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</si>
  <si>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</si>
  <si>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</si>
  <si>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</si>
  <si>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</si>
  <si>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</si>
  <si>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</si>
  <si>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</si>
  <si>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</si>
  <si>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</si>
  <si>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</si>
  <si>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</si>
  <si>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</si>
  <si>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</si>
  <si>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</si>
  <si>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</si>
  <si>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</si>
  <si>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</si>
  <si>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</si>
  <si>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</si>
  <si>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Davorina Trstenjaka Hrvatska Kostajnica</t>
  </si>
  <si>
    <t>Redovni program</t>
  </si>
  <si>
    <t>Plaće za redovan rad</t>
  </si>
  <si>
    <t>Ostali rahodi za zaposlene</t>
  </si>
  <si>
    <t>Doprinosi na obvezno zdravstv.osig.</t>
  </si>
  <si>
    <t>Službena putovanja</t>
  </si>
  <si>
    <t>Službena putovanja za županijska stručna vijeća</t>
  </si>
  <si>
    <t>Dnevnice učitelja izlet</t>
  </si>
  <si>
    <t>Uredski materijal i ostali materijalni rashodi</t>
  </si>
  <si>
    <t>Uredski materijal za županijska stručna vijeća</t>
  </si>
  <si>
    <t>Uredski materijal za učeničku zadrugu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</si>
  <si>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</si>
  <si>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</si>
  <si>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</si>
  <si>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</si>
  <si>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</si>
  <si>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</si>
  <si>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</si>
  <si>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usluge-redovni zdr.preg</t>
  </si>
  <si>
    <t>Intelektualne i osobne usluge</t>
  </si>
  <si>
    <t>Računalne usluge</t>
  </si>
  <si>
    <t>Ostale usluge</t>
  </si>
  <si>
    <t>Reprezentacija</t>
  </si>
  <si>
    <t>Članarine</t>
  </si>
  <si>
    <t>Osiguranje učenika</t>
  </si>
  <si>
    <t>Ostali nespomenuti rashodi poslovanja za učeničku zadrugu</t>
  </si>
  <si>
    <t>Bankarske usluge i usluge platnog prometa</t>
  </si>
  <si>
    <t>Rashodi za nabavu proizvedene dugotrajne imovine</t>
  </si>
  <si>
    <t>Uredska oprema i namještaj</t>
  </si>
  <si>
    <t>Uredski namještaj,računalna oprema</t>
  </si>
  <si>
    <t>Namirnice za školsku kuhinju</t>
  </si>
  <si>
    <t>Posebne skupine učenika s teškoćama - asistenti u nastavi</t>
  </si>
  <si>
    <t>Rashodi poslovanja</t>
  </si>
  <si>
    <t>Doprinosi za obvezno zdravstveno osiguranje</t>
  </si>
  <si>
    <t>Naknada za prijevoz</t>
  </si>
  <si>
    <t>Školska kuhinja</t>
  </si>
  <si>
    <t>636 Tekuće pomoći proračun</t>
  </si>
  <si>
    <t>652 Sufinanciranje</t>
  </si>
  <si>
    <t>661 prihodi pružene usluge</t>
  </si>
  <si>
    <t>663 Tekuće donacije</t>
  </si>
  <si>
    <t>671 prihodi proračun</t>
  </si>
  <si>
    <t>922 Višak</t>
  </si>
  <si>
    <t>Školska natjecanja i smotre</t>
  </si>
  <si>
    <t>Troškovi i naknade mentorima</t>
  </si>
  <si>
    <t>Prehrana i materijal za natjecanja</t>
  </si>
  <si>
    <t>Ulaganje u objekte školstva</t>
  </si>
  <si>
    <t>Rahodi za nabavu proizvedene dugotrajne imovine</t>
  </si>
  <si>
    <t>Postrojenja i oprema</t>
  </si>
  <si>
    <t xml:space="preserve">Uredska oprema i namještaj u OŠ </t>
  </si>
  <si>
    <t>Usluge tekućeg i investicijskog održavanja u OŠ</t>
  </si>
  <si>
    <t>UKUPNO</t>
  </si>
  <si>
    <t>Ravnateljica</t>
  </si>
  <si>
    <t>Medina Omerović</t>
  </si>
  <si>
    <t>Knjige, umjetnička djela i ostale izložbene vrijednosti</t>
  </si>
  <si>
    <t>Knjige</t>
  </si>
  <si>
    <t>Građevinski objekti</t>
  </si>
  <si>
    <t>Poslovni objekti</t>
  </si>
  <si>
    <t>Stručno usavršavanje zaposlenika</t>
  </si>
  <si>
    <t>Projekti i međunarodna suradnja</t>
  </si>
  <si>
    <t>Ukupno prihodi i primici za 2021.</t>
  </si>
  <si>
    <t>PRIJEDLOG PLANA ZA 2020.</t>
  </si>
  <si>
    <t>PRIJEDLOG PLANA ZA 2021.</t>
  </si>
  <si>
    <t>PRIJEDLOG PLANA ZA 2022.</t>
  </si>
  <si>
    <t>Naknade troškova zaposlenim</t>
  </si>
  <si>
    <t>U Hrvatskoj Kostajnici 30.12.2019.</t>
  </si>
  <si>
    <t>Ukupno prihodi i primici 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</si>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</sst>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6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1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center" wrapText="1"/>
    </xf>
    <xf numFmtId="0" fontId="33" fillId="0" borderId="40" xfId="0" applyNumberFormat="1" applyFont="1" applyFill="1" applyBorder="1" applyAlignment="1" applyProtection="1" quotePrefix="1">
      <alignment horizontal="left"/>
      <protection/>
    </xf>
    <xf numFmtId="0" fontId="26" fillId="0" borderId="42" xfId="0" applyNumberFormat="1" applyFont="1" applyFill="1" applyBorder="1" applyAlignment="1" applyProtection="1">
      <alignment horizontal="center" wrapText="1"/>
      <protection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3" fontId="33" fillId="0" borderId="4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6" fillId="7" borderId="41" xfId="0" applyFont="1" applyFill="1" applyBorder="1" applyAlignment="1">
      <alignment horizontal="left"/>
    </xf>
    <xf numFmtId="3" fontId="33" fillId="7" borderId="42" xfId="0" applyNumberFormat="1" applyFont="1" applyFill="1" applyBorder="1" applyAlignment="1">
      <alignment horizontal="right"/>
    </xf>
    <xf numFmtId="3" fontId="33" fillId="7" borderId="42" xfId="0" applyNumberFormat="1" applyFont="1" applyFill="1" applyBorder="1" applyAlignment="1" applyProtection="1">
      <alignment horizontal="righ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3" fontId="33" fillId="0" borderId="42" xfId="0" applyNumberFormat="1" applyFont="1" applyFill="1" applyBorder="1" applyAlignment="1">
      <alignment horizontal="right"/>
    </xf>
    <xf numFmtId="3" fontId="33" fillId="50" borderId="41" xfId="0" applyNumberFormat="1" applyFont="1" applyFill="1" applyBorder="1" applyAlignment="1" quotePrefix="1">
      <alignment horizontal="right"/>
    </xf>
    <xf numFmtId="3" fontId="33" fillId="7" borderId="4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53" fillId="0" borderId="42" xfId="87" applyBorder="1" applyAlignment="1">
      <alignment horizontal="left" wrapText="1"/>
      <protection/>
    </xf>
    <xf numFmtId="0" fontId="53" fillId="0" borderId="42" xfId="87" applyBorder="1" applyAlignment="1">
      <alignment wrapText="1"/>
      <protection/>
    </xf>
    <xf numFmtId="0" fontId="53" fillId="0" borderId="42" xfId="87" applyBorder="1" applyAlignment="1">
      <alignment horizontal="center" wrapText="1"/>
      <protection/>
    </xf>
    <xf numFmtId="0" fontId="68" fillId="0" borderId="42" xfId="87" applyFont="1" applyBorder="1" applyAlignment="1">
      <alignment horizontal="left" wrapText="1"/>
      <protection/>
    </xf>
    <xf numFmtId="0" fontId="68" fillId="0" borderId="42" xfId="87" applyFont="1" applyBorder="1" applyAlignment="1">
      <alignment wrapText="1"/>
      <protection/>
    </xf>
    <xf numFmtId="0" fontId="53" fillId="0" borderId="42" xfId="87" applyFont="1" applyBorder="1" applyAlignment="1">
      <alignment horizontal="left" wrapText="1"/>
      <protection/>
    </xf>
    <xf numFmtId="0" fontId="53" fillId="0" borderId="42" xfId="87" applyFont="1" applyBorder="1" applyAlignment="1">
      <alignment wrapText="1"/>
      <protection/>
    </xf>
    <xf numFmtId="0" fontId="68" fillId="0" borderId="42" xfId="87" applyFont="1" applyBorder="1" applyAlignment="1">
      <alignment horizontal="center" wrapText="1"/>
      <protection/>
    </xf>
    <xf numFmtId="3" fontId="25" fillId="0" borderId="42" xfId="0" applyNumberFormat="1" applyFont="1" applyFill="1" applyBorder="1" applyAlignment="1" applyProtection="1">
      <alignment/>
      <protection/>
    </xf>
    <xf numFmtId="4" fontId="25" fillId="0" borderId="42" xfId="0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68" fillId="0" borderId="42" xfId="0" applyFont="1" applyBorder="1" applyAlignment="1">
      <alignment horizontal="left" wrapText="1"/>
    </xf>
    <xf numFmtId="0" fontId="68" fillId="0" borderId="42" xfId="0" applyFont="1" applyBorder="1" applyAlignment="1">
      <alignment wrapText="1"/>
    </xf>
    <xf numFmtId="3" fontId="26" fillId="0" borderId="42" xfId="0" applyNumberFormat="1" applyFont="1" applyFill="1" applyBorder="1" applyAlignment="1" applyProtection="1">
      <alignment/>
      <protection/>
    </xf>
    <xf numFmtId="0" fontId="20" fillId="0" borderId="42" xfId="0" applyFont="1" applyBorder="1" applyAlignment="1">
      <alignment horizontal="left" wrapText="1"/>
    </xf>
    <xf numFmtId="0" fontId="20" fillId="0" borderId="42" xfId="0" applyFont="1" applyBorder="1" applyAlignment="1">
      <alignment wrapText="1"/>
    </xf>
    <xf numFmtId="0" fontId="25" fillId="0" borderId="42" xfId="89" applyNumberFormat="1" applyFont="1" applyFill="1" applyBorder="1" applyAlignment="1" applyProtection="1">
      <alignment horizontal="left"/>
      <protection/>
    </xf>
    <xf numFmtId="0" fontId="25" fillId="0" borderId="42" xfId="89" applyNumberFormat="1" applyFont="1" applyFill="1" applyBorder="1" applyAlignment="1" applyProtection="1">
      <alignment wrapText="1"/>
      <protection/>
    </xf>
    <xf numFmtId="0" fontId="3" fillId="0" borderId="42" xfId="0" applyFont="1" applyBorder="1" applyAlignment="1">
      <alignment horizontal="left" wrapText="1"/>
    </xf>
    <xf numFmtId="0" fontId="3" fillId="0" borderId="42" xfId="0" applyFont="1" applyBorder="1" applyAlignment="1">
      <alignment wrapText="1"/>
    </xf>
    <xf numFmtId="0" fontId="20" fillId="0" borderId="42" xfId="0" applyNumberFormat="1" applyFont="1" applyFill="1" applyBorder="1" applyAlignment="1" applyProtection="1">
      <alignment horizontal="left"/>
      <protection/>
    </xf>
    <xf numFmtId="0" fontId="20" fillId="0" borderId="42" xfId="0" applyNumberFormat="1" applyFont="1" applyFill="1" applyBorder="1" applyAlignment="1" applyProtection="1">
      <alignment horizontal="left" wrapText="1"/>
      <protection/>
    </xf>
    <xf numFmtId="0" fontId="52" fillId="0" borderId="42" xfId="88" applyNumberFormat="1" applyFont="1" applyFill="1" applyBorder="1" applyAlignment="1">
      <alignment horizontal="left"/>
      <protection/>
    </xf>
    <xf numFmtId="0" fontId="52" fillId="0" borderId="42" xfId="88" applyNumberFormat="1" applyFont="1" applyFill="1" applyBorder="1" applyAlignment="1" quotePrefix="1">
      <alignment horizontal="left"/>
      <protection/>
    </xf>
    <xf numFmtId="0" fontId="22" fillId="51" borderId="42" xfId="0" applyNumberFormat="1" applyFont="1" applyFill="1" applyBorder="1" applyAlignment="1" applyProtection="1">
      <alignment horizontal="left"/>
      <protection/>
    </xf>
    <xf numFmtId="0" fontId="22" fillId="51" borderId="42" xfId="0" applyNumberFormat="1" applyFont="1" applyFill="1" applyBorder="1" applyAlignment="1" applyProtection="1">
      <alignment wrapText="1"/>
      <protection/>
    </xf>
    <xf numFmtId="0" fontId="21" fillId="51" borderId="42" xfId="0" applyNumberFormat="1" applyFont="1" applyFill="1" applyBorder="1" applyAlignment="1" applyProtection="1">
      <alignment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26" fillId="0" borderId="42" xfId="0" applyNumberFormat="1" applyFont="1" applyFill="1" applyBorder="1" applyAlignment="1" applyProtection="1">
      <alignment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26" fillId="0" borderId="42" xfId="0" applyNumberFormat="1" applyFont="1" applyFill="1" applyBorder="1" applyAlignment="1" applyProtection="1">
      <alignment wrapText="1"/>
      <protection/>
    </xf>
    <xf numFmtId="3" fontId="21" fillId="0" borderId="44" xfId="0" applyNumberFormat="1" applyFont="1" applyBorder="1" applyAlignment="1">
      <alignment horizontal="right" vertical="center" wrapText="1"/>
    </xf>
    <xf numFmtId="0" fontId="26" fillId="0" borderId="42" xfId="0" applyNumberFormat="1" applyFont="1" applyFill="1" applyBorder="1" applyAlignment="1" applyProtection="1">
      <alignment horizontal="left"/>
      <protection/>
    </xf>
    <xf numFmtId="0" fontId="26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4" fontId="26" fillId="0" borderId="42" xfId="0" applyNumberFormat="1" applyFont="1" applyFill="1" applyBorder="1" applyAlignment="1" applyProtection="1">
      <alignment/>
      <protection/>
    </xf>
    <xf numFmtId="0" fontId="26" fillId="0" borderId="42" xfId="89" applyNumberFormat="1" applyFont="1" applyFill="1" applyBorder="1" applyAlignment="1" applyProtection="1">
      <alignment wrapText="1"/>
      <protection/>
    </xf>
    <xf numFmtId="0" fontId="26" fillId="0" borderId="42" xfId="89" applyNumberFormat="1" applyFont="1" applyFill="1" applyBorder="1" applyAlignment="1" applyProtection="1">
      <alignment horizontal="left"/>
      <protection/>
    </xf>
    <xf numFmtId="0" fontId="42" fillId="35" borderId="42" xfId="0" applyNumberFormat="1" applyFont="1" applyFill="1" applyBorder="1" applyAlignment="1" applyProtection="1">
      <alignment horizontal="center" vertical="center" wrapText="1"/>
      <protection/>
    </xf>
    <xf numFmtId="0" fontId="38" fillId="35" borderId="42" xfId="0" applyNumberFormat="1" applyFont="1" applyFill="1" applyBorder="1" applyAlignment="1" applyProtection="1">
      <alignment horizontal="center" vertical="center" wrapText="1"/>
      <protection/>
    </xf>
    <xf numFmtId="0" fontId="38" fillId="0" borderId="42" xfId="0" applyNumberFormat="1" applyFont="1" applyFill="1" applyBorder="1" applyAlignment="1" applyProtection="1">
      <alignment horizontal="center"/>
      <protection/>
    </xf>
    <xf numFmtId="0" fontId="38" fillId="0" borderId="42" xfId="0" applyNumberFormat="1" applyFont="1" applyFill="1" applyBorder="1" applyAlignment="1" applyProtection="1">
      <alignment/>
      <protection/>
    </xf>
    <xf numFmtId="0" fontId="32" fillId="0" borderId="42" xfId="0" applyNumberFormat="1" applyFont="1" applyFill="1" applyBorder="1" applyAlignment="1" applyProtection="1">
      <alignment wrapText="1"/>
      <protection/>
    </xf>
    <xf numFmtId="0" fontId="32" fillId="0" borderId="42" xfId="0" applyNumberFormat="1" applyFont="1" applyFill="1" applyBorder="1" applyAlignment="1" applyProtection="1">
      <alignment/>
      <protection/>
    </xf>
    <xf numFmtId="0" fontId="38" fillId="0" borderId="42" xfId="0" applyNumberFormat="1" applyFont="1" applyFill="1" applyBorder="1" applyAlignment="1" applyProtection="1">
      <alignment horizontal="left"/>
      <protection/>
    </xf>
    <xf numFmtId="3" fontId="38" fillId="0" borderId="42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41" xfId="0" applyNumberFormat="1" applyFont="1" applyFill="1" applyBorder="1" applyAlignment="1" applyProtection="1">
      <alignment horizontal="left" wrapText="1"/>
      <protection/>
    </xf>
    <xf numFmtId="0" fontId="37" fillId="7" borderId="40" xfId="0" applyNumberFormat="1" applyFont="1" applyFill="1" applyBorder="1" applyAlignment="1" applyProtection="1">
      <alignment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6" fillId="0" borderId="41" xfId="0" applyNumberFormat="1" applyFont="1" applyFill="1" applyBorder="1" applyAlignment="1" applyProtection="1">
      <alignment horizontal="left" wrapText="1"/>
      <protection/>
    </xf>
    <xf numFmtId="0" fontId="37" fillId="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36" fillId="0" borderId="41" xfId="0" applyFont="1" applyFill="1" applyBorder="1" applyAlignment="1" quotePrefix="1">
      <alignment horizontal="left"/>
    </xf>
    <xf numFmtId="0" fontId="36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6" fillId="0" borderId="41" xfId="0" applyFont="1" applyBorder="1" applyAlignment="1" quotePrefix="1">
      <alignment horizontal="left"/>
    </xf>
    <xf numFmtId="0" fontId="36" fillId="7" borderId="41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41" xfId="0" applyNumberFormat="1" applyFont="1" applyFill="1" applyBorder="1" applyAlignment="1" applyProtection="1">
      <alignment horizontal="left" wrapText="1"/>
      <protection/>
    </xf>
    <xf numFmtId="0" fontId="33" fillId="50" borderId="40" xfId="0" applyNumberFormat="1" applyFont="1" applyFill="1" applyBorder="1" applyAlignment="1" applyProtection="1">
      <alignment horizontal="left" wrapText="1"/>
      <protection/>
    </xf>
    <xf numFmtId="0" fontId="33" fillId="50" borderId="46" xfId="0" applyNumberFormat="1" applyFont="1" applyFill="1" applyBorder="1" applyAlignment="1" applyProtection="1">
      <alignment horizontal="left" wrapText="1"/>
      <protection/>
    </xf>
    <xf numFmtId="0" fontId="33" fillId="7" borderId="41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0" fontId="41" fillId="0" borderId="47" xfId="0" applyNumberFormat="1" applyFont="1" applyFill="1" applyBorder="1" applyAlignment="1" applyProtection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4" xfId="88"/>
    <cellStyle name="Normalno 5" xfId="89"/>
    <cellStyle name="Note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144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00625"/>
          <a:ext cx="11144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006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496800"/>
          <a:ext cx="11144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496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0">
      <selection activeCell="H12" sqref="H1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2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2"/>
      <c r="B2" s="152"/>
      <c r="C2" s="152"/>
      <c r="D2" s="152"/>
      <c r="E2" s="152"/>
      <c r="F2" s="152"/>
      <c r="G2" s="152"/>
      <c r="H2" s="152"/>
    </row>
    <row r="3" spans="1:8" ht="48" customHeight="1">
      <c r="A3" s="153" t="s">
        <v>115</v>
      </c>
      <c r="B3" s="153"/>
      <c r="C3" s="153"/>
      <c r="D3" s="153"/>
      <c r="E3" s="153"/>
      <c r="F3" s="153"/>
      <c r="G3" s="153"/>
      <c r="H3" s="153"/>
    </row>
    <row r="4" spans="1:8" s="70" customFormat="1" ht="26.25" customHeight="1">
      <c r="A4" s="153" t="s">
        <v>35</v>
      </c>
      <c r="B4" s="153"/>
      <c r="C4" s="153"/>
      <c r="D4" s="153"/>
      <c r="E4" s="153"/>
      <c r="F4" s="153"/>
      <c r="G4" s="154"/>
      <c r="H4" s="154"/>
    </row>
    <row r="5" spans="1:5" ht="15.75" customHeight="1">
      <c r="A5" s="71"/>
      <c r="B5" s="72"/>
      <c r="C5" s="72"/>
      <c r="D5" s="72"/>
      <c r="E5" s="72"/>
    </row>
    <row r="6" spans="1:9" ht="27.75" customHeight="1">
      <c r="A6" s="73"/>
      <c r="B6" s="74"/>
      <c r="C6" s="74"/>
      <c r="D6" s="75"/>
      <c r="E6" s="76"/>
      <c r="F6" s="77" t="s">
        <v>116</v>
      </c>
      <c r="G6" s="77" t="s">
        <v>117</v>
      </c>
      <c r="H6" s="78" t="s">
        <v>118</v>
      </c>
      <c r="I6" s="79"/>
    </row>
    <row r="7" spans="1:9" ht="27.75" customHeight="1">
      <c r="A7" s="155" t="s">
        <v>37</v>
      </c>
      <c r="B7" s="156"/>
      <c r="C7" s="156"/>
      <c r="D7" s="156"/>
      <c r="E7" s="157"/>
      <c r="F7" s="94">
        <v>5448880</v>
      </c>
      <c r="G7" s="94">
        <v>5448880</v>
      </c>
      <c r="H7" s="94">
        <v>5448880</v>
      </c>
      <c r="I7" s="91"/>
    </row>
    <row r="8" spans="1:8" ht="22.5" customHeight="1">
      <c r="A8" s="158" t="s">
        <v>0</v>
      </c>
      <c r="B8" s="159"/>
      <c r="C8" s="159"/>
      <c r="D8" s="159"/>
      <c r="E8" s="160"/>
      <c r="F8" s="94">
        <v>5448880</v>
      </c>
      <c r="G8" s="94">
        <v>5448880</v>
      </c>
      <c r="H8" s="94">
        <v>5448880</v>
      </c>
    </row>
    <row r="9" spans="1:8" ht="22.5" customHeight="1">
      <c r="A9" s="161" t="s">
        <v>41</v>
      </c>
      <c r="B9" s="160"/>
      <c r="C9" s="160"/>
      <c r="D9" s="160"/>
      <c r="E9" s="160"/>
      <c r="F9" s="97">
        <v>0</v>
      </c>
      <c r="G9" s="97">
        <v>0</v>
      </c>
      <c r="H9" s="97">
        <v>0</v>
      </c>
    </row>
    <row r="10" spans="1:8" ht="22.5" customHeight="1">
      <c r="A10" s="93" t="s">
        <v>38</v>
      </c>
      <c r="B10" s="96"/>
      <c r="C10" s="96"/>
      <c r="D10" s="96"/>
      <c r="E10" s="96"/>
      <c r="F10" s="94">
        <v>5446880</v>
      </c>
      <c r="G10" s="94">
        <v>5446880</v>
      </c>
      <c r="H10" s="94">
        <v>5446880</v>
      </c>
    </row>
    <row r="11" spans="1:10" ht="22.5" customHeight="1">
      <c r="A11" s="162" t="s">
        <v>1</v>
      </c>
      <c r="B11" s="159"/>
      <c r="C11" s="159"/>
      <c r="D11" s="159"/>
      <c r="E11" s="163"/>
      <c r="F11" s="94">
        <v>5446880</v>
      </c>
      <c r="G11" s="94">
        <v>5446880</v>
      </c>
      <c r="H11" s="94">
        <v>5446880</v>
      </c>
      <c r="I11" s="60"/>
      <c r="J11" s="60"/>
    </row>
    <row r="12" spans="1:10" ht="22.5" customHeight="1">
      <c r="A12" s="164" t="s">
        <v>45</v>
      </c>
      <c r="B12" s="160"/>
      <c r="C12" s="160"/>
      <c r="D12" s="160"/>
      <c r="E12" s="160"/>
      <c r="F12" s="80">
        <v>5000</v>
      </c>
      <c r="G12" s="80">
        <v>5000</v>
      </c>
      <c r="H12" s="80">
        <v>5000</v>
      </c>
      <c r="I12" s="60"/>
      <c r="J12" s="60"/>
    </row>
    <row r="13" spans="1:10" ht="22.5" customHeight="1">
      <c r="A13" s="165" t="s">
        <v>2</v>
      </c>
      <c r="B13" s="156"/>
      <c r="C13" s="156"/>
      <c r="D13" s="156"/>
      <c r="E13" s="156"/>
      <c r="F13" s="95">
        <f>+F7-F10</f>
        <v>2000</v>
      </c>
      <c r="G13" s="95">
        <f>+G7-G10</f>
        <v>2000</v>
      </c>
      <c r="H13" s="95">
        <f>+H7-H10</f>
        <v>2000</v>
      </c>
      <c r="J13" s="60"/>
    </row>
    <row r="14" spans="1:8" ht="25.5" customHeight="1">
      <c r="A14" s="153"/>
      <c r="B14" s="166"/>
      <c r="C14" s="166"/>
      <c r="D14" s="166"/>
      <c r="E14" s="166"/>
      <c r="F14" s="167"/>
      <c r="G14" s="167"/>
      <c r="H14" s="167"/>
    </row>
    <row r="15" spans="1:10" ht="27.75" customHeight="1">
      <c r="A15" s="73"/>
      <c r="B15" s="74"/>
      <c r="C15" s="74"/>
      <c r="D15" s="75"/>
      <c r="E15" s="76"/>
      <c r="F15" s="77" t="s">
        <v>116</v>
      </c>
      <c r="G15" s="77" t="s">
        <v>117</v>
      </c>
      <c r="H15" s="78" t="s">
        <v>118</v>
      </c>
      <c r="J15" s="60"/>
    </row>
    <row r="16" spans="1:10" ht="30.75" customHeight="1">
      <c r="A16" s="168" t="s">
        <v>46</v>
      </c>
      <c r="B16" s="169"/>
      <c r="C16" s="169"/>
      <c r="D16" s="169"/>
      <c r="E16" s="170"/>
      <c r="F16" s="98">
        <v>2000</v>
      </c>
      <c r="G16" s="98">
        <v>2000</v>
      </c>
      <c r="H16" s="98">
        <v>2000</v>
      </c>
      <c r="J16" s="60"/>
    </row>
    <row r="17" spans="1:10" ht="34.5" customHeight="1">
      <c r="A17" s="171" t="s">
        <v>47</v>
      </c>
      <c r="B17" s="172"/>
      <c r="C17" s="172"/>
      <c r="D17" s="172"/>
      <c r="E17" s="173"/>
      <c r="F17" s="99">
        <v>2000</v>
      </c>
      <c r="G17" s="99">
        <v>2000</v>
      </c>
      <c r="H17" s="95">
        <v>2000</v>
      </c>
      <c r="J17" s="60"/>
    </row>
    <row r="18" spans="1:10" s="65" customFormat="1" ht="25.5" customHeight="1">
      <c r="A18" s="176"/>
      <c r="B18" s="166"/>
      <c r="C18" s="166"/>
      <c r="D18" s="166"/>
      <c r="E18" s="166"/>
      <c r="F18" s="167"/>
      <c r="G18" s="167"/>
      <c r="H18" s="167"/>
      <c r="J18" s="100"/>
    </row>
    <row r="19" spans="1:11" s="65" customFormat="1" ht="27.75" customHeight="1">
      <c r="A19" s="73"/>
      <c r="B19" s="74"/>
      <c r="C19" s="74"/>
      <c r="D19" s="75"/>
      <c r="E19" s="76"/>
      <c r="F19" s="77" t="s">
        <v>116</v>
      </c>
      <c r="G19" s="77" t="s">
        <v>117</v>
      </c>
      <c r="H19" s="78" t="s">
        <v>118</v>
      </c>
      <c r="J19" s="100"/>
      <c r="K19" s="100"/>
    </row>
    <row r="20" spans="1:10" s="65" customFormat="1" ht="22.5" customHeight="1">
      <c r="A20" s="158" t="s">
        <v>3</v>
      </c>
      <c r="B20" s="159"/>
      <c r="C20" s="159"/>
      <c r="D20" s="159"/>
      <c r="E20" s="159"/>
      <c r="F20" s="80"/>
      <c r="G20" s="80"/>
      <c r="H20" s="80"/>
      <c r="J20" s="100"/>
    </row>
    <row r="21" spans="1:8" s="65" customFormat="1" ht="33.75" customHeight="1">
      <c r="A21" s="158" t="s">
        <v>4</v>
      </c>
      <c r="B21" s="159"/>
      <c r="C21" s="159"/>
      <c r="D21" s="159"/>
      <c r="E21" s="159"/>
      <c r="F21" s="80"/>
      <c r="G21" s="80"/>
      <c r="H21" s="80"/>
    </row>
    <row r="22" spans="1:11" s="65" customFormat="1" ht="22.5" customHeight="1">
      <c r="A22" s="165" t="s">
        <v>5</v>
      </c>
      <c r="B22" s="156"/>
      <c r="C22" s="156"/>
      <c r="D22" s="156"/>
      <c r="E22" s="156"/>
      <c r="F22" s="94">
        <f>F20-F21</f>
        <v>0</v>
      </c>
      <c r="G22" s="94">
        <f>G20-G21</f>
        <v>0</v>
      </c>
      <c r="H22" s="94">
        <f>H20-H21</f>
        <v>0</v>
      </c>
      <c r="J22" s="101"/>
      <c r="K22" s="100"/>
    </row>
    <row r="23" spans="1:8" s="65" customFormat="1" ht="25.5" customHeight="1">
      <c r="A23" s="176"/>
      <c r="B23" s="166"/>
      <c r="C23" s="166"/>
      <c r="D23" s="166"/>
      <c r="E23" s="166"/>
      <c r="F23" s="167"/>
      <c r="G23" s="167"/>
      <c r="H23" s="167"/>
    </row>
    <row r="24" spans="1:8" s="65" customFormat="1" ht="22.5" customHeight="1">
      <c r="A24" s="162" t="s">
        <v>6</v>
      </c>
      <c r="B24" s="159"/>
      <c r="C24" s="159"/>
      <c r="D24" s="159"/>
      <c r="E24" s="159"/>
      <c r="F24" s="80" t="str">
        <f>IF((F13+F17+F22)&lt;&gt;0,"NESLAGANJE ZBROJA",(F13+F17+F22))</f>
        <v>NESLAGANJE ZBROJA</v>
      </c>
      <c r="G24" s="80" t="str">
        <f>IF((G13+G17+G22)&lt;&gt;0,"NESLAGANJE ZBROJA",(G13+G17+G22))</f>
        <v>NESLAGANJE ZBROJA</v>
      </c>
      <c r="H24" s="80" t="str">
        <f>IF((H13+H17+H22)&lt;&gt;0,"NESLAGANJE ZBROJA",(H13+H17+H22))</f>
        <v>NESLAGANJE ZBROJA</v>
      </c>
    </row>
    <row r="25" spans="1:5" s="65" customFormat="1" ht="18" customHeight="1">
      <c r="A25" s="81"/>
      <c r="B25" s="72"/>
      <c r="C25" s="72"/>
      <c r="D25" s="72"/>
      <c r="E25" s="72"/>
    </row>
    <row r="26" spans="1:8" ht="42" customHeight="1">
      <c r="A26" s="174" t="s">
        <v>48</v>
      </c>
      <c r="B26" s="175"/>
      <c r="C26" s="175"/>
      <c r="D26" s="175"/>
      <c r="E26" s="175"/>
      <c r="F26" s="175"/>
      <c r="G26" s="175"/>
      <c r="H26" s="175"/>
    </row>
    <row r="27" ht="12.75">
      <c r="E27" s="102"/>
    </row>
    <row r="31" spans="6:8" ht="12.75">
      <c r="F31" s="60"/>
      <c r="G31" s="60"/>
      <c r="H31" s="60"/>
    </row>
    <row r="32" spans="6:8" ht="12.75">
      <c r="F32" s="60"/>
      <c r="G32" s="60"/>
      <c r="H32" s="60"/>
    </row>
    <row r="33" spans="5:8" ht="12.75">
      <c r="E33" s="103"/>
      <c r="F33" s="62"/>
      <c r="G33" s="62"/>
      <c r="H33" s="62"/>
    </row>
    <row r="34" spans="5:8" ht="12.75">
      <c r="E34" s="103"/>
      <c r="F34" s="60"/>
      <c r="G34" s="60"/>
      <c r="H34" s="60"/>
    </row>
    <row r="35" spans="5:8" ht="12.75">
      <c r="E35" s="103"/>
      <c r="F35" s="60"/>
      <c r="G35" s="60"/>
      <c r="H35" s="60"/>
    </row>
    <row r="36" spans="5:8" ht="12.75">
      <c r="E36" s="103"/>
      <c r="F36" s="60"/>
      <c r="G36" s="60"/>
      <c r="H36" s="60"/>
    </row>
    <row r="37" spans="5:8" ht="12.75">
      <c r="E37" s="103"/>
      <c r="F37" s="60"/>
      <c r="G37" s="60"/>
      <c r="H37" s="60"/>
    </row>
    <row r="38" ht="12.75">
      <c r="E38" s="103"/>
    </row>
    <row r="43" ht="12.75">
      <c r="F43" s="60"/>
    </row>
    <row r="44" ht="12.75">
      <c r="F44" s="60"/>
    </row>
    <row r="45" ht="12.75">
      <c r="F45" s="60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5"/>
  <sheetViews>
    <sheetView view="pageBreakPreview" zoomScale="120" zoomScaleSheetLayoutView="120" zoomScalePageLayoutView="0" workbookViewId="0" topLeftCell="A32">
      <selection activeCell="E39" sqref="E39"/>
    </sheetView>
  </sheetViews>
  <sheetFormatPr defaultColWidth="11.421875" defaultRowHeight="12.75"/>
  <cols>
    <col min="1" max="1" width="17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s="1" customFormat="1" ht="13.5" thickBot="1">
      <c r="A2" s="14"/>
      <c r="H2" s="15" t="s">
        <v>8</v>
      </c>
    </row>
    <row r="3" spans="1:8" s="1" customFormat="1" ht="26.25" thickBot="1">
      <c r="A3" s="87" t="s">
        <v>9</v>
      </c>
      <c r="B3" s="180">
        <v>2020</v>
      </c>
      <c r="C3" s="181"/>
      <c r="D3" s="181"/>
      <c r="E3" s="181"/>
      <c r="F3" s="181"/>
      <c r="G3" s="181"/>
      <c r="H3" s="182"/>
    </row>
    <row r="4" spans="1:8" s="1" customFormat="1" ht="90" thickBot="1">
      <c r="A4" s="88" t="s">
        <v>10</v>
      </c>
      <c r="B4" s="16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42</v>
      </c>
      <c r="H4" s="18" t="s">
        <v>17</v>
      </c>
    </row>
    <row r="5" spans="1:8" s="1" customFormat="1" ht="25.5">
      <c r="A5" s="3" t="s">
        <v>85</v>
      </c>
      <c r="B5" s="135">
        <v>4490832</v>
      </c>
      <c r="C5" s="4"/>
      <c r="D5" s="5"/>
      <c r="E5" s="6">
        <v>255000</v>
      </c>
      <c r="F5" s="6"/>
      <c r="G5" s="7"/>
      <c r="H5" s="8"/>
    </row>
    <row r="6" spans="1:8" s="1" customFormat="1" ht="12.75">
      <c r="A6" s="19" t="s">
        <v>86</v>
      </c>
      <c r="B6" s="20"/>
      <c r="C6" s="21"/>
      <c r="D6" s="21">
        <v>131000</v>
      </c>
      <c r="E6" s="21"/>
      <c r="F6" s="21"/>
      <c r="G6" s="22"/>
      <c r="H6" s="23"/>
    </row>
    <row r="7" spans="1:8" s="1" customFormat="1" ht="12.75">
      <c r="A7" s="19"/>
      <c r="B7" s="20"/>
      <c r="C7" s="21"/>
      <c r="D7" s="21"/>
      <c r="E7" s="21"/>
      <c r="F7" s="21"/>
      <c r="G7" s="22"/>
      <c r="H7" s="23"/>
    </row>
    <row r="8" spans="1:8" s="1" customFormat="1" ht="25.5">
      <c r="A8" s="19" t="s">
        <v>87</v>
      </c>
      <c r="B8" s="20"/>
      <c r="C8" s="21">
        <v>13000</v>
      </c>
      <c r="D8" s="21"/>
      <c r="E8" s="21"/>
      <c r="F8" s="21"/>
      <c r="G8" s="22"/>
      <c r="H8" s="23"/>
    </row>
    <row r="9" spans="1:8" s="1" customFormat="1" ht="25.5">
      <c r="A9" s="19" t="s">
        <v>88</v>
      </c>
      <c r="B9" s="20"/>
      <c r="C9" s="21"/>
      <c r="D9" s="21"/>
      <c r="E9" s="21"/>
      <c r="F9" s="21">
        <v>14000</v>
      </c>
      <c r="G9" s="22"/>
      <c r="H9" s="23"/>
    </row>
    <row r="10" spans="1:8" s="1" customFormat="1" ht="25.5">
      <c r="A10" s="19" t="s">
        <v>89</v>
      </c>
      <c r="B10" s="20">
        <v>543048</v>
      </c>
      <c r="C10" s="21"/>
      <c r="D10" s="21"/>
      <c r="E10" s="21"/>
      <c r="F10" s="21"/>
      <c r="G10" s="22"/>
      <c r="H10" s="23"/>
    </row>
    <row r="11" spans="1:8" s="1" customFormat="1" ht="12.75">
      <c r="A11" s="19" t="s">
        <v>90</v>
      </c>
      <c r="B11" s="20"/>
      <c r="C11" s="21">
        <v>2000</v>
      </c>
      <c r="D11" s="21"/>
      <c r="E11" s="21"/>
      <c r="F11" s="21"/>
      <c r="G11" s="22"/>
      <c r="H11" s="23"/>
    </row>
    <row r="12" spans="1:8" s="1" customFormat="1" ht="12.75">
      <c r="A12" s="19"/>
      <c r="B12" s="20"/>
      <c r="C12" s="21"/>
      <c r="D12" s="21"/>
      <c r="E12" s="21"/>
      <c r="F12" s="21"/>
      <c r="G12" s="22"/>
      <c r="H12" s="23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18</v>
      </c>
      <c r="B14" s="30">
        <f>B10+B5</f>
        <v>5033880</v>
      </c>
      <c r="C14" s="31">
        <v>13000</v>
      </c>
      <c r="D14" s="32">
        <v>131000</v>
      </c>
      <c r="E14" s="31">
        <v>255000</v>
      </c>
      <c r="F14" s="32">
        <v>14000</v>
      </c>
      <c r="G14" s="31">
        <v>0</v>
      </c>
      <c r="H14" s="33">
        <v>0</v>
      </c>
    </row>
    <row r="15" spans="1:8" s="1" customFormat="1" ht="28.5" customHeight="1" thickBot="1">
      <c r="A15" s="29" t="s">
        <v>44</v>
      </c>
      <c r="B15" s="177">
        <v>5446880</v>
      </c>
      <c r="C15" s="178"/>
      <c r="D15" s="178"/>
      <c r="E15" s="178"/>
      <c r="F15" s="178"/>
      <c r="G15" s="178"/>
      <c r="H15" s="179"/>
    </row>
    <row r="16" spans="1:8" ht="13.5" thickBot="1">
      <c r="A16" s="11"/>
      <c r="B16" s="11"/>
      <c r="C16" s="11"/>
      <c r="D16" s="12"/>
      <c r="E16" s="34"/>
      <c r="H16" s="15"/>
    </row>
    <row r="17" spans="1:8" ht="24" customHeight="1" thickBot="1">
      <c r="A17" s="89" t="s">
        <v>9</v>
      </c>
      <c r="B17" s="180">
        <v>2021</v>
      </c>
      <c r="C17" s="181"/>
      <c r="D17" s="181"/>
      <c r="E17" s="181"/>
      <c r="F17" s="181"/>
      <c r="G17" s="181"/>
      <c r="H17" s="182"/>
    </row>
    <row r="18" spans="1:8" ht="90" thickBot="1">
      <c r="A18" s="90" t="s">
        <v>10</v>
      </c>
      <c r="B18" s="16" t="s">
        <v>11</v>
      </c>
      <c r="C18" s="17" t="s">
        <v>12</v>
      </c>
      <c r="D18" s="17" t="s">
        <v>13</v>
      </c>
      <c r="E18" s="17" t="s">
        <v>14</v>
      </c>
      <c r="F18" s="17" t="s">
        <v>15</v>
      </c>
      <c r="G18" s="17" t="s">
        <v>42</v>
      </c>
      <c r="H18" s="18" t="s">
        <v>17</v>
      </c>
    </row>
    <row r="19" spans="1:8" ht="25.5">
      <c r="A19" s="3" t="s">
        <v>85</v>
      </c>
      <c r="B19" s="135">
        <v>4490832</v>
      </c>
      <c r="C19" s="4"/>
      <c r="D19" s="5"/>
      <c r="E19" s="6">
        <v>255000</v>
      </c>
      <c r="F19" s="6"/>
      <c r="G19" s="7"/>
      <c r="H19" s="8"/>
    </row>
    <row r="20" spans="1:8" ht="12.75">
      <c r="A20" s="19" t="s">
        <v>86</v>
      </c>
      <c r="B20" s="20"/>
      <c r="C20" s="21"/>
      <c r="D20" s="21">
        <v>131000</v>
      </c>
      <c r="E20" s="21"/>
      <c r="F20" s="21"/>
      <c r="G20" s="22"/>
      <c r="H20" s="23"/>
    </row>
    <row r="21" spans="1:8" ht="12.75">
      <c r="A21" s="19"/>
      <c r="B21" s="20"/>
      <c r="C21" s="21"/>
      <c r="D21" s="21"/>
      <c r="E21" s="21"/>
      <c r="F21" s="21"/>
      <c r="G21" s="22"/>
      <c r="H21" s="23"/>
    </row>
    <row r="22" spans="1:8" ht="25.5">
      <c r="A22" s="19" t="s">
        <v>87</v>
      </c>
      <c r="B22" s="20"/>
      <c r="C22" s="21">
        <v>13000</v>
      </c>
      <c r="D22" s="21"/>
      <c r="E22" s="21"/>
      <c r="F22" s="21"/>
      <c r="G22" s="22"/>
      <c r="H22" s="23"/>
    </row>
    <row r="23" spans="1:8" ht="25.5">
      <c r="A23" s="19" t="s">
        <v>88</v>
      </c>
      <c r="B23" s="20"/>
      <c r="C23" s="21"/>
      <c r="D23" s="21"/>
      <c r="E23" s="21"/>
      <c r="F23" s="21">
        <v>14000</v>
      </c>
      <c r="G23" s="22"/>
      <c r="H23" s="23"/>
    </row>
    <row r="24" spans="1:8" ht="25.5">
      <c r="A24" s="19" t="s">
        <v>89</v>
      </c>
      <c r="B24" s="20">
        <v>543048</v>
      </c>
      <c r="C24" s="21"/>
      <c r="D24" s="21"/>
      <c r="E24" s="21"/>
      <c r="F24" s="21"/>
      <c r="G24" s="22"/>
      <c r="H24" s="23"/>
    </row>
    <row r="25" spans="1:8" ht="12.75">
      <c r="A25" s="19" t="s">
        <v>90</v>
      </c>
      <c r="B25" s="20"/>
      <c r="C25" s="21">
        <v>2000</v>
      </c>
      <c r="D25" s="21"/>
      <c r="E25" s="21"/>
      <c r="F25" s="21"/>
      <c r="G25" s="22"/>
      <c r="H25" s="23"/>
    </row>
    <row r="26" spans="1:8" ht="13.5" thickBot="1">
      <c r="A26" s="19"/>
      <c r="B26" s="20"/>
      <c r="C26" s="21"/>
      <c r="D26" s="21"/>
      <c r="E26" s="21"/>
      <c r="F26" s="21"/>
      <c r="G26" s="22"/>
      <c r="H26" s="23"/>
    </row>
    <row r="27" spans="1:8" s="1" customFormat="1" ht="30" customHeight="1" thickBot="1">
      <c r="A27" s="29" t="s">
        <v>18</v>
      </c>
      <c r="B27" s="30">
        <v>5033880</v>
      </c>
      <c r="C27" s="31">
        <v>13000</v>
      </c>
      <c r="D27" s="32">
        <v>131000</v>
      </c>
      <c r="E27" s="6">
        <v>255000</v>
      </c>
      <c r="F27" s="32">
        <v>14000</v>
      </c>
      <c r="G27" s="31">
        <v>0</v>
      </c>
      <c r="H27" s="33">
        <v>0</v>
      </c>
    </row>
    <row r="28" spans="1:8" s="1" customFormat="1" ht="28.5" customHeight="1" thickBot="1">
      <c r="A28" s="29" t="s">
        <v>108</v>
      </c>
      <c r="B28" s="177">
        <v>5446880</v>
      </c>
      <c r="C28" s="178"/>
      <c r="D28" s="178"/>
      <c r="E28" s="178"/>
      <c r="F28" s="178"/>
      <c r="G28" s="178"/>
      <c r="H28" s="179"/>
    </row>
    <row r="29" spans="4:5" ht="264" customHeight="1" thickBot="1">
      <c r="D29" s="36"/>
      <c r="E29" s="37"/>
    </row>
    <row r="30" spans="1:8" ht="26.25" thickBot="1">
      <c r="A30" s="89" t="s">
        <v>9</v>
      </c>
      <c r="B30" s="180">
        <v>2020</v>
      </c>
      <c r="C30" s="181"/>
      <c r="D30" s="181"/>
      <c r="E30" s="181"/>
      <c r="F30" s="181"/>
      <c r="G30" s="181"/>
      <c r="H30" s="182"/>
    </row>
    <row r="31" spans="1:8" ht="90" thickBot="1">
      <c r="A31" s="90" t="s">
        <v>10</v>
      </c>
      <c r="B31" s="16" t="s">
        <v>11</v>
      </c>
      <c r="C31" s="17" t="s">
        <v>12</v>
      </c>
      <c r="D31" s="17" t="s">
        <v>13</v>
      </c>
      <c r="E31" s="17" t="s">
        <v>14</v>
      </c>
      <c r="F31" s="17" t="s">
        <v>15</v>
      </c>
      <c r="G31" s="17" t="s">
        <v>42</v>
      </c>
      <c r="H31" s="18" t="s">
        <v>17</v>
      </c>
    </row>
    <row r="32" spans="1:8" ht="25.5">
      <c r="A32" s="3" t="s">
        <v>85</v>
      </c>
      <c r="B32" s="135">
        <v>4490832</v>
      </c>
      <c r="C32" s="4"/>
      <c r="D32" s="5"/>
      <c r="E32" s="6">
        <v>255000</v>
      </c>
      <c r="F32" s="6"/>
      <c r="G32" s="7"/>
      <c r="H32" s="8"/>
    </row>
    <row r="33" spans="1:8" ht="12.75">
      <c r="A33" s="19" t="s">
        <v>86</v>
      </c>
      <c r="B33" s="20"/>
      <c r="C33" s="21"/>
      <c r="D33" s="21">
        <v>131000</v>
      </c>
      <c r="E33" s="21"/>
      <c r="F33" s="21"/>
      <c r="G33" s="22"/>
      <c r="H33" s="23"/>
    </row>
    <row r="34" spans="1:8" ht="12.75" hidden="1">
      <c r="A34" s="19"/>
      <c r="B34" s="20"/>
      <c r="C34" s="21"/>
      <c r="D34" s="21"/>
      <c r="E34" s="21"/>
      <c r="F34" s="21"/>
      <c r="G34" s="22"/>
      <c r="H34" s="23"/>
    </row>
    <row r="35" spans="1:8" ht="25.5">
      <c r="A35" s="19" t="s">
        <v>87</v>
      </c>
      <c r="B35" s="20"/>
      <c r="C35" s="21">
        <v>13000</v>
      </c>
      <c r="D35" s="21"/>
      <c r="E35" s="21"/>
      <c r="F35" s="21"/>
      <c r="G35" s="22"/>
      <c r="H35" s="23"/>
    </row>
    <row r="36" spans="1:8" ht="25.5">
      <c r="A36" s="19" t="s">
        <v>88</v>
      </c>
      <c r="B36" s="20"/>
      <c r="C36" s="21"/>
      <c r="D36" s="21"/>
      <c r="E36" s="21"/>
      <c r="F36" s="21">
        <v>14000</v>
      </c>
      <c r="G36" s="22"/>
      <c r="H36" s="23"/>
    </row>
    <row r="37" spans="1:8" ht="27" customHeight="1">
      <c r="A37" s="19" t="s">
        <v>89</v>
      </c>
      <c r="B37" s="20">
        <v>543048</v>
      </c>
      <c r="C37" s="21"/>
      <c r="D37" s="21"/>
      <c r="E37" s="21"/>
      <c r="F37" s="21"/>
      <c r="G37" s="22"/>
      <c r="H37" s="23"/>
    </row>
    <row r="38" spans="1:8" ht="27" customHeight="1" thickBot="1">
      <c r="A38" s="19" t="s">
        <v>90</v>
      </c>
      <c r="B38" s="20"/>
      <c r="C38" s="21">
        <v>2000</v>
      </c>
      <c r="D38" s="139"/>
      <c r="E38" s="139"/>
      <c r="F38" s="139"/>
      <c r="G38" s="139"/>
      <c r="H38" s="140"/>
    </row>
    <row r="39" spans="1:8" ht="30.75" customHeight="1" thickBot="1">
      <c r="A39" s="29" t="s">
        <v>18</v>
      </c>
      <c r="B39" s="30">
        <v>5033880</v>
      </c>
      <c r="C39" s="31">
        <v>13000</v>
      </c>
      <c r="D39" s="32">
        <v>131000</v>
      </c>
      <c r="E39" s="6">
        <v>255000</v>
      </c>
      <c r="F39" s="32">
        <v>14000</v>
      </c>
      <c r="G39" s="31">
        <v>0</v>
      </c>
      <c r="H39" s="33">
        <v>0</v>
      </c>
    </row>
    <row r="40" spans="1:256" ht="32.25" customHeight="1" thickBot="1">
      <c r="A40" s="29" t="s">
        <v>114</v>
      </c>
      <c r="B40" s="177">
        <v>5446880</v>
      </c>
      <c r="C40" s="178"/>
      <c r="D40" s="178"/>
      <c r="E40" s="178"/>
      <c r="F40" s="178"/>
      <c r="G40" s="178"/>
      <c r="H40" s="179"/>
      <c r="I40" s="29" t="s">
        <v>44</v>
      </c>
      <c r="J40" s="177">
        <f>J39+K39+L39+M39+N39+O39+P39</f>
        <v>0</v>
      </c>
      <c r="K40" s="178"/>
      <c r="L40" s="178"/>
      <c r="M40" s="178"/>
      <c r="N40" s="178"/>
      <c r="O40" s="178"/>
      <c r="P40" s="179"/>
      <c r="Q40" s="29" t="s">
        <v>44</v>
      </c>
      <c r="R40" s="177">
        <f>R39+S39+T39+U39+V39+W39+X39</f>
        <v>0</v>
      </c>
      <c r="S40" s="178"/>
      <c r="T40" s="178"/>
      <c r="U40" s="178"/>
      <c r="V40" s="178"/>
      <c r="W40" s="178"/>
      <c r="X40" s="179"/>
      <c r="Y40" s="29" t="s">
        <v>44</v>
      </c>
      <c r="Z40" s="177">
        <f>Z39+AA39+AB39+AC39+AD39+AE39+AF39</f>
        <v>0</v>
      </c>
      <c r="AA40" s="178"/>
      <c r="AB40" s="178"/>
      <c r="AC40" s="178"/>
      <c r="AD40" s="178"/>
      <c r="AE40" s="178"/>
      <c r="AF40" s="179"/>
      <c r="AG40" s="29" t="s">
        <v>44</v>
      </c>
      <c r="AH40" s="177">
        <f>AH39+AI39+AJ39+AK39+AL39+AM39+AN39</f>
        <v>0</v>
      </c>
      <c r="AI40" s="178"/>
      <c r="AJ40" s="178"/>
      <c r="AK40" s="178"/>
      <c r="AL40" s="178"/>
      <c r="AM40" s="178"/>
      <c r="AN40" s="179"/>
      <c r="AO40" s="29" t="s">
        <v>44</v>
      </c>
      <c r="AP40" s="177">
        <f>AP39+AQ39+AR39+AS39+AT39+AU39+AV39</f>
        <v>0</v>
      </c>
      <c r="AQ40" s="178"/>
      <c r="AR40" s="178"/>
      <c r="AS40" s="178"/>
      <c r="AT40" s="178"/>
      <c r="AU40" s="178"/>
      <c r="AV40" s="179"/>
      <c r="AW40" s="29" t="s">
        <v>44</v>
      </c>
      <c r="AX40" s="177">
        <f>AX39+AY39+AZ39+BA39+BB39+BC39+BD39</f>
        <v>0</v>
      </c>
      <c r="AY40" s="178"/>
      <c r="AZ40" s="178"/>
      <c r="BA40" s="178"/>
      <c r="BB40" s="178"/>
      <c r="BC40" s="178"/>
      <c r="BD40" s="179"/>
      <c r="BE40" s="29" t="s">
        <v>44</v>
      </c>
      <c r="BF40" s="177">
        <f>BF39+BG39+BH39+BI39+BJ39+BK39+BL39</f>
        <v>0</v>
      </c>
      <c r="BG40" s="178"/>
      <c r="BH40" s="178"/>
      <c r="BI40" s="178"/>
      <c r="BJ40" s="178"/>
      <c r="BK40" s="178"/>
      <c r="BL40" s="179"/>
      <c r="BM40" s="29" t="s">
        <v>44</v>
      </c>
      <c r="BN40" s="177">
        <f>BN39+BO39+BP39+BQ39+BR39+BS39+BT39</f>
        <v>0</v>
      </c>
      <c r="BO40" s="178"/>
      <c r="BP40" s="178"/>
      <c r="BQ40" s="178"/>
      <c r="BR40" s="178"/>
      <c r="BS40" s="178"/>
      <c r="BT40" s="179"/>
      <c r="BU40" s="29" t="s">
        <v>44</v>
      </c>
      <c r="BV40" s="177">
        <f>BV39+BW39+BX39+BY39+BZ39+CA39+CB39</f>
        <v>0</v>
      </c>
      <c r="BW40" s="178"/>
      <c r="BX40" s="178"/>
      <c r="BY40" s="178"/>
      <c r="BZ40" s="178"/>
      <c r="CA40" s="178"/>
      <c r="CB40" s="179"/>
      <c r="CC40" s="29" t="s">
        <v>44</v>
      </c>
      <c r="CD40" s="177">
        <f>CD39+CE39+CF39+CG39+CH39+CI39+CJ39</f>
        <v>0</v>
      </c>
      <c r="CE40" s="178"/>
      <c r="CF40" s="178"/>
      <c r="CG40" s="178"/>
      <c r="CH40" s="178"/>
      <c r="CI40" s="178"/>
      <c r="CJ40" s="179"/>
      <c r="CK40" s="29" t="s">
        <v>44</v>
      </c>
      <c r="CL40" s="177">
        <f>CL39+CM39+CN39+CO39+CP39+CQ39+CR39</f>
        <v>0</v>
      </c>
      <c r="CM40" s="178"/>
      <c r="CN40" s="178"/>
      <c r="CO40" s="178"/>
      <c r="CP40" s="178"/>
      <c r="CQ40" s="178"/>
      <c r="CR40" s="179"/>
      <c r="CS40" s="29" t="s">
        <v>44</v>
      </c>
      <c r="CT40" s="177">
        <f>CT39+CU39+CV39+CW39+CX39+CY39+CZ39</f>
        <v>0</v>
      </c>
      <c r="CU40" s="178"/>
      <c r="CV40" s="178"/>
      <c r="CW40" s="178"/>
      <c r="CX40" s="178"/>
      <c r="CY40" s="178"/>
      <c r="CZ40" s="179"/>
      <c r="DA40" s="29" t="s">
        <v>44</v>
      </c>
      <c r="DB40" s="177">
        <f>DB39+DC39+DD39+DE39+DF39+DG39+DH39</f>
        <v>0</v>
      </c>
      <c r="DC40" s="178"/>
      <c r="DD40" s="178"/>
      <c r="DE40" s="178"/>
      <c r="DF40" s="178"/>
      <c r="DG40" s="178"/>
      <c r="DH40" s="179"/>
      <c r="DI40" s="29" t="s">
        <v>44</v>
      </c>
      <c r="DJ40" s="177">
        <f>DJ39+DK39+DL39+DM39+DN39+DO39+DP39</f>
        <v>0</v>
      </c>
      <c r="DK40" s="178"/>
      <c r="DL40" s="178"/>
      <c r="DM40" s="178"/>
      <c r="DN40" s="178"/>
      <c r="DO40" s="178"/>
      <c r="DP40" s="179"/>
      <c r="DQ40" s="29" t="s">
        <v>44</v>
      </c>
      <c r="DR40" s="177">
        <f>DR39+DS39+DT39+DU39+DV39+DW39+DX39</f>
        <v>0</v>
      </c>
      <c r="DS40" s="178"/>
      <c r="DT40" s="178"/>
      <c r="DU40" s="178"/>
      <c r="DV40" s="178"/>
      <c r="DW40" s="178"/>
      <c r="DX40" s="179"/>
      <c r="DY40" s="29" t="s">
        <v>44</v>
      </c>
      <c r="DZ40" s="177">
        <f>DZ39+EA39+EB39+EC39+ED39+EE39+EF39</f>
        <v>0</v>
      </c>
      <c r="EA40" s="178"/>
      <c r="EB40" s="178"/>
      <c r="EC40" s="178"/>
      <c r="ED40" s="178"/>
      <c r="EE40" s="178"/>
      <c r="EF40" s="179"/>
      <c r="EG40" s="29" t="s">
        <v>44</v>
      </c>
      <c r="EH40" s="177">
        <f>EH39+EI39+EJ39+EK39+EL39+EM39+EN39</f>
        <v>0</v>
      </c>
      <c r="EI40" s="178"/>
      <c r="EJ40" s="178"/>
      <c r="EK40" s="178"/>
      <c r="EL40" s="178"/>
      <c r="EM40" s="178"/>
      <c r="EN40" s="179"/>
      <c r="EO40" s="29" t="s">
        <v>44</v>
      </c>
      <c r="EP40" s="177">
        <f>EP39+EQ39+ER39+ES39+ET39+EU39+EV39</f>
        <v>0</v>
      </c>
      <c r="EQ40" s="178"/>
      <c r="ER40" s="178"/>
      <c r="ES40" s="178"/>
      <c r="ET40" s="178"/>
      <c r="EU40" s="178"/>
      <c r="EV40" s="179"/>
      <c r="EW40" s="29" t="s">
        <v>44</v>
      </c>
      <c r="EX40" s="177">
        <f>EX39+EY39+EZ39+FA39+FB39+FC39+FD39</f>
        <v>0</v>
      </c>
      <c r="EY40" s="178"/>
      <c r="EZ40" s="178"/>
      <c r="FA40" s="178"/>
      <c r="FB40" s="178"/>
      <c r="FC40" s="178"/>
      <c r="FD40" s="179"/>
      <c r="FE40" s="29" t="s">
        <v>44</v>
      </c>
      <c r="FF40" s="177">
        <f>FF39+FG39+FH39+FI39+FJ39+FK39+FL39</f>
        <v>0</v>
      </c>
      <c r="FG40" s="178"/>
      <c r="FH40" s="178"/>
      <c r="FI40" s="178"/>
      <c r="FJ40" s="178"/>
      <c r="FK40" s="178"/>
      <c r="FL40" s="179"/>
      <c r="FM40" s="29" t="s">
        <v>44</v>
      </c>
      <c r="FN40" s="177">
        <f>FN39+FO39+FP39+FQ39+FR39+FS39+FT39</f>
        <v>0</v>
      </c>
      <c r="FO40" s="178"/>
      <c r="FP40" s="178"/>
      <c r="FQ40" s="178"/>
      <c r="FR40" s="178"/>
      <c r="FS40" s="178"/>
      <c r="FT40" s="179"/>
      <c r="FU40" s="29" t="s">
        <v>44</v>
      </c>
      <c r="FV40" s="177">
        <f>FV39+FW39+FX39+FY39+FZ39+GA39+GB39</f>
        <v>0</v>
      </c>
      <c r="FW40" s="178"/>
      <c r="FX40" s="178"/>
      <c r="FY40" s="178"/>
      <c r="FZ40" s="178"/>
      <c r="GA40" s="178"/>
      <c r="GB40" s="179"/>
      <c r="GC40" s="29" t="s">
        <v>44</v>
      </c>
      <c r="GD40" s="177">
        <f>GD39+GE39+GF39+GG39+GH39+GI39+GJ39</f>
        <v>0</v>
      </c>
      <c r="GE40" s="178"/>
      <c r="GF40" s="178"/>
      <c r="GG40" s="178"/>
      <c r="GH40" s="178"/>
      <c r="GI40" s="178"/>
      <c r="GJ40" s="179"/>
      <c r="GK40" s="29" t="s">
        <v>44</v>
      </c>
      <c r="GL40" s="177">
        <f>GL39+GM39+GN39+GO39+GP39+GQ39+GR39</f>
        <v>0</v>
      </c>
      <c r="GM40" s="178"/>
      <c r="GN40" s="178"/>
      <c r="GO40" s="178"/>
      <c r="GP40" s="178"/>
      <c r="GQ40" s="178"/>
      <c r="GR40" s="179"/>
      <c r="GS40" s="29" t="s">
        <v>44</v>
      </c>
      <c r="GT40" s="177">
        <f>GT39+GU39+GV39+GW39+GX39+GY39+GZ39</f>
        <v>0</v>
      </c>
      <c r="GU40" s="178"/>
      <c r="GV40" s="178"/>
      <c r="GW40" s="178"/>
      <c r="GX40" s="178"/>
      <c r="GY40" s="178"/>
      <c r="GZ40" s="179"/>
      <c r="HA40" s="29" t="s">
        <v>44</v>
      </c>
      <c r="HB40" s="177">
        <f>HB39+HC39+HD39+HE39+HF39+HG39+HH39</f>
        <v>0</v>
      </c>
      <c r="HC40" s="178"/>
      <c r="HD40" s="178"/>
      <c r="HE40" s="178"/>
      <c r="HF40" s="178"/>
      <c r="HG40" s="178"/>
      <c r="HH40" s="179"/>
      <c r="HI40" s="29" t="s">
        <v>44</v>
      </c>
      <c r="HJ40" s="177">
        <f>HJ39+HK39+HL39+HM39+HN39+HO39+HP39</f>
        <v>0</v>
      </c>
      <c r="HK40" s="178"/>
      <c r="HL40" s="178"/>
      <c r="HM40" s="178"/>
      <c r="HN40" s="178"/>
      <c r="HO40" s="178"/>
      <c r="HP40" s="179"/>
      <c r="HQ40" s="29" t="s">
        <v>44</v>
      </c>
      <c r="HR40" s="177">
        <f>HR39+HS39+HT39+HU39+HV39+HW39+HX39</f>
        <v>0</v>
      </c>
      <c r="HS40" s="178"/>
      <c r="HT40" s="178"/>
      <c r="HU40" s="178"/>
      <c r="HV40" s="178"/>
      <c r="HW40" s="178"/>
      <c r="HX40" s="179"/>
      <c r="HY40" s="29" t="s">
        <v>44</v>
      </c>
      <c r="HZ40" s="177">
        <f>HZ39+IA39+IB39+IC39+ID39+IE39+IF39</f>
        <v>0</v>
      </c>
      <c r="IA40" s="178"/>
      <c r="IB40" s="178"/>
      <c r="IC40" s="178"/>
      <c r="ID40" s="178"/>
      <c r="IE40" s="178"/>
      <c r="IF40" s="179"/>
      <c r="IG40" s="29" t="s">
        <v>44</v>
      </c>
      <c r="IH40" s="177">
        <f>IH39+II39+IJ39+IK39+IL39+IM39+IN39</f>
        <v>0</v>
      </c>
      <c r="II40" s="178"/>
      <c r="IJ40" s="178"/>
      <c r="IK40" s="178"/>
      <c r="IL40" s="178"/>
      <c r="IM40" s="178"/>
      <c r="IN40" s="179"/>
      <c r="IO40" s="29" t="s">
        <v>44</v>
      </c>
      <c r="IP40" s="177">
        <f>IP39+IQ39+IR39+IS39+IT39+IU39+IV39</f>
        <v>0</v>
      </c>
      <c r="IQ40" s="178"/>
      <c r="IR40" s="178"/>
      <c r="IS40" s="178"/>
      <c r="IT40" s="178"/>
      <c r="IU40" s="178"/>
      <c r="IV40" s="179"/>
    </row>
    <row r="41" spans="3:5" ht="13.5" customHeight="1">
      <c r="C41" s="38"/>
      <c r="D41" s="36"/>
      <c r="E41" s="39"/>
    </row>
    <row r="42" spans="3:5" ht="13.5" customHeight="1">
      <c r="C42" s="38"/>
      <c r="D42" s="40"/>
      <c r="E42" s="41"/>
    </row>
    <row r="43" spans="4:5" ht="13.5" customHeight="1">
      <c r="D43" s="42"/>
      <c r="E43" s="43"/>
    </row>
    <row r="44" spans="4:5" ht="13.5" customHeight="1">
      <c r="D44" s="44"/>
      <c r="E44" s="45"/>
    </row>
    <row r="45" spans="4:5" ht="13.5" customHeight="1">
      <c r="D45" s="36"/>
      <c r="E45" s="37"/>
    </row>
    <row r="46" spans="3:5" ht="28.5" customHeight="1">
      <c r="C46" s="38"/>
      <c r="D46" s="36"/>
      <c r="E46" s="46"/>
    </row>
    <row r="47" spans="3:5" ht="13.5" customHeight="1">
      <c r="C47" s="38"/>
      <c r="D47" s="36"/>
      <c r="E47" s="41"/>
    </row>
    <row r="48" spans="4:5" ht="13.5" customHeight="1">
      <c r="D48" s="36"/>
      <c r="E48" s="37"/>
    </row>
    <row r="49" spans="4:5" ht="13.5" customHeight="1">
      <c r="D49" s="36"/>
      <c r="E49" s="45"/>
    </row>
    <row r="50" spans="4:5" ht="13.5" customHeight="1">
      <c r="D50" s="36"/>
      <c r="E50" s="37"/>
    </row>
    <row r="51" spans="4:5" ht="22.5" customHeight="1">
      <c r="D51" s="36"/>
      <c r="E51" s="47"/>
    </row>
    <row r="52" spans="4:5" ht="13.5" customHeight="1">
      <c r="D52" s="42"/>
      <c r="E52" s="43"/>
    </row>
    <row r="53" spans="2:5" ht="13.5" customHeight="1">
      <c r="B53" s="38"/>
      <c r="D53" s="42"/>
      <c r="E53" s="48"/>
    </row>
    <row r="54" spans="3:5" ht="13.5" customHeight="1">
      <c r="C54" s="38"/>
      <c r="D54" s="42"/>
      <c r="E54" s="49"/>
    </row>
    <row r="55" spans="3:5" ht="13.5" customHeight="1">
      <c r="C55" s="38"/>
      <c r="D55" s="44"/>
      <c r="E55" s="41"/>
    </row>
    <row r="56" spans="4:5" ht="13.5" customHeight="1">
      <c r="D56" s="36"/>
      <c r="E56" s="37"/>
    </row>
    <row r="57" spans="2:5" ht="13.5" customHeight="1">
      <c r="B57" s="38"/>
      <c r="D57" s="36"/>
      <c r="E57" s="39"/>
    </row>
    <row r="58" spans="3:5" ht="13.5" customHeight="1">
      <c r="C58" s="38"/>
      <c r="D58" s="36"/>
      <c r="E58" s="48"/>
    </row>
    <row r="59" spans="3:5" ht="13.5" customHeight="1">
      <c r="C59" s="38"/>
      <c r="D59" s="44"/>
      <c r="E59" s="41"/>
    </row>
    <row r="60" spans="4:5" ht="13.5" customHeight="1">
      <c r="D60" s="42"/>
      <c r="E60" s="37"/>
    </row>
    <row r="61" spans="3:5" ht="13.5" customHeight="1">
      <c r="C61" s="38"/>
      <c r="D61" s="42"/>
      <c r="E61" s="48"/>
    </row>
    <row r="62" spans="4:5" ht="22.5" customHeight="1">
      <c r="D62" s="44"/>
      <c r="E62" s="47"/>
    </row>
    <row r="63" spans="4:5" ht="13.5" customHeight="1">
      <c r="D63" s="36"/>
      <c r="E63" s="37"/>
    </row>
    <row r="64" spans="4:5" ht="13.5" customHeight="1">
      <c r="D64" s="44"/>
      <c r="E64" s="41"/>
    </row>
    <row r="65" spans="4:5" ht="13.5" customHeight="1">
      <c r="D65" s="36"/>
      <c r="E65" s="37"/>
    </row>
    <row r="66" spans="4:5" ht="13.5" customHeight="1">
      <c r="D66" s="36"/>
      <c r="E66" s="37"/>
    </row>
    <row r="67" spans="1:5" ht="13.5" customHeight="1">
      <c r="A67" s="38"/>
      <c r="D67" s="50"/>
      <c r="E67" s="48"/>
    </row>
    <row r="68" spans="2:5" ht="13.5" customHeight="1">
      <c r="B68" s="38"/>
      <c r="C68" s="38"/>
      <c r="D68" s="51"/>
      <c r="E68" s="48"/>
    </row>
    <row r="69" spans="2:5" ht="13.5" customHeight="1">
      <c r="B69" s="38"/>
      <c r="C69" s="38"/>
      <c r="D69" s="51"/>
      <c r="E69" s="39"/>
    </row>
    <row r="70" spans="2:5" ht="13.5" customHeight="1">
      <c r="B70" s="38"/>
      <c r="C70" s="38"/>
      <c r="D70" s="44"/>
      <c r="E70" s="45"/>
    </row>
    <row r="71" spans="4:5" ht="12.75">
      <c r="D71" s="36"/>
      <c r="E71" s="37"/>
    </row>
    <row r="72" spans="2:5" ht="12.75">
      <c r="B72" s="38"/>
      <c r="D72" s="36"/>
      <c r="E72" s="48"/>
    </row>
    <row r="73" spans="3:5" ht="12.75">
      <c r="C73" s="38"/>
      <c r="D73" s="36"/>
      <c r="E73" s="39"/>
    </row>
    <row r="74" spans="3:5" ht="12.75">
      <c r="C74" s="38"/>
      <c r="D74" s="44"/>
      <c r="E74" s="41"/>
    </row>
    <row r="75" spans="4:5" ht="12.75">
      <c r="D75" s="36"/>
      <c r="E75" s="37"/>
    </row>
    <row r="76" spans="4:5" ht="12.75">
      <c r="D76" s="36"/>
      <c r="E76" s="37"/>
    </row>
    <row r="77" spans="4:5" ht="12.75">
      <c r="D77" s="52"/>
      <c r="E77" s="53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36"/>
      <c r="E80" s="37"/>
    </row>
    <row r="81" spans="4:5" ht="12.75">
      <c r="D81" s="44"/>
      <c r="E81" s="41"/>
    </row>
    <row r="82" spans="4:5" ht="12.75">
      <c r="D82" s="36"/>
      <c r="E82" s="37"/>
    </row>
    <row r="83" spans="4:5" ht="12.75">
      <c r="D83" s="44"/>
      <c r="E83" s="41"/>
    </row>
    <row r="84" spans="4:5" ht="12.75">
      <c r="D84" s="36"/>
      <c r="E84" s="37"/>
    </row>
    <row r="85" spans="4:5" ht="12.75">
      <c r="D85" s="36"/>
      <c r="E85" s="37"/>
    </row>
    <row r="86" spans="4:5" ht="12.75">
      <c r="D86" s="36"/>
      <c r="E86" s="37"/>
    </row>
    <row r="87" spans="4:5" ht="12.75">
      <c r="D87" s="36"/>
      <c r="E87" s="37"/>
    </row>
    <row r="88" spans="1:5" ht="28.5" customHeight="1">
      <c r="A88" s="54"/>
      <c r="B88" s="54"/>
      <c r="C88" s="54"/>
      <c r="D88" s="55"/>
      <c r="E88" s="56"/>
    </row>
    <row r="89" spans="3:5" ht="12.75">
      <c r="C89" s="38"/>
      <c r="D89" s="36"/>
      <c r="E89" s="39"/>
    </row>
    <row r="90" spans="4:5" ht="12.75">
      <c r="D90" s="57"/>
      <c r="E90" s="58"/>
    </row>
    <row r="91" spans="4:5" ht="12.75">
      <c r="D91" s="36"/>
      <c r="E91" s="37"/>
    </row>
    <row r="92" spans="4:5" ht="12.75">
      <c r="D92" s="52"/>
      <c r="E92" s="53"/>
    </row>
    <row r="93" spans="4:5" ht="12.75">
      <c r="D93" s="52"/>
      <c r="E93" s="53"/>
    </row>
    <row r="94" spans="4:5" ht="12.75">
      <c r="D94" s="36"/>
      <c r="E94" s="37"/>
    </row>
    <row r="95" spans="4:5" ht="12.75">
      <c r="D95" s="44"/>
      <c r="E95" s="41"/>
    </row>
    <row r="96" spans="4:5" ht="12.75">
      <c r="D96" s="36"/>
      <c r="E96" s="37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52"/>
      <c r="E100" s="53"/>
    </row>
    <row r="101" spans="4:5" ht="12.75">
      <c r="D101" s="44"/>
      <c r="E101" s="58"/>
    </row>
    <row r="102" spans="4:5" ht="12.75">
      <c r="D102" s="42"/>
      <c r="E102" s="53"/>
    </row>
    <row r="103" spans="4:5" ht="12.75">
      <c r="D103" s="44"/>
      <c r="E103" s="41"/>
    </row>
    <row r="104" spans="4:5" ht="12.75">
      <c r="D104" s="36"/>
      <c r="E104" s="37"/>
    </row>
    <row r="105" spans="3:5" ht="12.75">
      <c r="C105" s="38"/>
      <c r="D105" s="36"/>
      <c r="E105" s="39"/>
    </row>
    <row r="106" spans="4:5" ht="12.75">
      <c r="D106" s="42"/>
      <c r="E106" s="41"/>
    </row>
    <row r="107" spans="4:5" ht="12.75">
      <c r="D107" s="42"/>
      <c r="E107" s="53"/>
    </row>
    <row r="108" spans="3:5" ht="12.75">
      <c r="C108" s="38"/>
      <c r="D108" s="42"/>
      <c r="E108" s="59"/>
    </row>
    <row r="109" spans="3:5" ht="12.75">
      <c r="C109" s="38"/>
      <c r="D109" s="44"/>
      <c r="E109" s="45"/>
    </row>
    <row r="110" spans="4:5" ht="12.75">
      <c r="D110" s="36"/>
      <c r="E110" s="37"/>
    </row>
    <row r="111" spans="4:5" ht="12.75">
      <c r="D111" s="57"/>
      <c r="E111" s="60"/>
    </row>
    <row r="112" spans="4:5" ht="11.25" customHeight="1">
      <c r="D112" s="52"/>
      <c r="E112" s="53"/>
    </row>
    <row r="113" spans="2:5" ht="24" customHeight="1">
      <c r="B113" s="38"/>
      <c r="D113" s="52"/>
      <c r="E113" s="61"/>
    </row>
    <row r="114" spans="3:5" ht="15" customHeight="1">
      <c r="C114" s="38"/>
      <c r="D114" s="52"/>
      <c r="E114" s="61"/>
    </row>
    <row r="115" spans="4:5" ht="11.25" customHeight="1">
      <c r="D115" s="57"/>
      <c r="E115" s="58"/>
    </row>
    <row r="116" spans="4:5" ht="12.75">
      <c r="D116" s="52"/>
      <c r="E116" s="53"/>
    </row>
    <row r="117" spans="2:5" ht="13.5" customHeight="1">
      <c r="B117" s="38"/>
      <c r="D117" s="52"/>
      <c r="E117" s="62"/>
    </row>
    <row r="118" spans="3:5" ht="12.75" customHeight="1">
      <c r="C118" s="38"/>
      <c r="D118" s="52"/>
      <c r="E118" s="39"/>
    </row>
    <row r="119" spans="3:5" ht="12.75" customHeight="1">
      <c r="C119" s="38"/>
      <c r="D119" s="44"/>
      <c r="E119" s="45"/>
    </row>
    <row r="120" spans="4:5" ht="12.75">
      <c r="D120" s="36"/>
      <c r="E120" s="37"/>
    </row>
    <row r="121" spans="3:5" ht="12.75">
      <c r="C121" s="38"/>
      <c r="D121" s="36"/>
      <c r="E121" s="59"/>
    </row>
    <row r="122" spans="4:5" ht="12.75">
      <c r="D122" s="57"/>
      <c r="E122" s="58"/>
    </row>
    <row r="123" spans="4:5" ht="12.75">
      <c r="D123" s="52"/>
      <c r="E123" s="53"/>
    </row>
    <row r="124" spans="4:5" ht="12.75">
      <c r="D124" s="36"/>
      <c r="E124" s="37"/>
    </row>
    <row r="125" spans="1:5" ht="19.5" customHeight="1">
      <c r="A125" s="63"/>
      <c r="B125" s="11"/>
      <c r="C125" s="11"/>
      <c r="D125" s="11"/>
      <c r="E125" s="48"/>
    </row>
    <row r="126" spans="1:5" ht="15" customHeight="1">
      <c r="A126" s="38"/>
      <c r="D126" s="50"/>
      <c r="E126" s="48"/>
    </row>
    <row r="127" spans="1:5" ht="12.75">
      <c r="A127" s="38"/>
      <c r="B127" s="38"/>
      <c r="D127" s="50"/>
      <c r="E127" s="39"/>
    </row>
    <row r="128" spans="3:5" ht="12.75">
      <c r="C128" s="38"/>
      <c r="D128" s="36"/>
      <c r="E128" s="48"/>
    </row>
    <row r="129" spans="4:5" ht="12.75">
      <c r="D129" s="40"/>
      <c r="E129" s="41"/>
    </row>
    <row r="130" spans="2:5" ht="12.75">
      <c r="B130" s="38"/>
      <c r="D130" s="36"/>
      <c r="E130" s="39"/>
    </row>
    <row r="131" spans="3:5" ht="12.75">
      <c r="C131" s="38"/>
      <c r="D131" s="36"/>
      <c r="E131" s="39"/>
    </row>
    <row r="132" spans="4:5" ht="12.75">
      <c r="D132" s="44"/>
      <c r="E132" s="45"/>
    </row>
    <row r="133" spans="3:5" ht="22.5" customHeight="1">
      <c r="C133" s="38"/>
      <c r="D133" s="36"/>
      <c r="E133" s="46"/>
    </row>
    <row r="134" spans="4:5" ht="12.75">
      <c r="D134" s="36"/>
      <c r="E134" s="45"/>
    </row>
    <row r="135" spans="2:5" ht="12.75">
      <c r="B135" s="38"/>
      <c r="D135" s="42"/>
      <c r="E135" s="48"/>
    </row>
    <row r="136" spans="3:5" ht="12.75">
      <c r="C136" s="38"/>
      <c r="D136" s="42"/>
      <c r="E136" s="49"/>
    </row>
    <row r="137" spans="4:5" ht="12.75">
      <c r="D137" s="44"/>
      <c r="E137" s="41"/>
    </row>
    <row r="138" spans="1:5" ht="13.5" customHeight="1">
      <c r="A138" s="38"/>
      <c r="D138" s="50"/>
      <c r="E138" s="48"/>
    </row>
    <row r="139" spans="2:5" ht="13.5" customHeight="1">
      <c r="B139" s="38"/>
      <c r="D139" s="36"/>
      <c r="E139" s="48"/>
    </row>
    <row r="140" spans="3:5" ht="13.5" customHeight="1">
      <c r="C140" s="38"/>
      <c r="D140" s="36"/>
      <c r="E140" s="39"/>
    </row>
    <row r="141" spans="3:5" ht="12.75">
      <c r="C141" s="38"/>
      <c r="D141" s="44"/>
      <c r="E141" s="41"/>
    </row>
    <row r="142" spans="3:5" ht="12.75">
      <c r="C142" s="38"/>
      <c r="D142" s="36"/>
      <c r="E142" s="39"/>
    </row>
    <row r="143" spans="4:5" ht="12.75">
      <c r="D143" s="57"/>
      <c r="E143" s="58"/>
    </row>
    <row r="144" spans="3:5" ht="12.75">
      <c r="C144" s="38"/>
      <c r="D144" s="42"/>
      <c r="E144" s="59"/>
    </row>
    <row r="145" spans="3:5" ht="12.75">
      <c r="C145" s="38"/>
      <c r="D145" s="44"/>
      <c r="E145" s="45"/>
    </row>
    <row r="146" spans="4:5" ht="12.75">
      <c r="D146" s="57"/>
      <c r="E146" s="64"/>
    </row>
    <row r="147" spans="2:5" ht="12.75">
      <c r="B147" s="38"/>
      <c r="D147" s="52"/>
      <c r="E147" s="62"/>
    </row>
    <row r="148" spans="3:5" ht="12.75">
      <c r="C148" s="38"/>
      <c r="D148" s="52"/>
      <c r="E148" s="39"/>
    </row>
    <row r="149" spans="3:5" ht="12.75">
      <c r="C149" s="38"/>
      <c r="D149" s="44"/>
      <c r="E149" s="45"/>
    </row>
    <row r="150" spans="3:5" ht="12.75">
      <c r="C150" s="38"/>
      <c r="D150" s="44"/>
      <c r="E150" s="45"/>
    </row>
    <row r="151" spans="4:5" ht="12.75">
      <c r="D151" s="36"/>
      <c r="E151" s="37"/>
    </row>
    <row r="152" spans="1:5" s="65" customFormat="1" ht="18" customHeight="1">
      <c r="A152" s="183"/>
      <c r="B152" s="184"/>
      <c r="C152" s="184"/>
      <c r="D152" s="184"/>
      <c r="E152" s="184"/>
    </row>
    <row r="153" spans="1:5" ht="28.5" customHeight="1">
      <c r="A153" s="54"/>
      <c r="B153" s="54"/>
      <c r="C153" s="54"/>
      <c r="D153" s="55"/>
      <c r="E153" s="56"/>
    </row>
    <row r="155" spans="1:5" ht="15.75">
      <c r="A155" s="67"/>
      <c r="B155" s="38"/>
      <c r="C155" s="38"/>
      <c r="D155" s="68"/>
      <c r="E155" s="10"/>
    </row>
    <row r="156" spans="1:5" ht="12.75">
      <c r="A156" s="38"/>
      <c r="B156" s="38"/>
      <c r="C156" s="38"/>
      <c r="D156" s="68"/>
      <c r="E156" s="10"/>
    </row>
    <row r="157" spans="1:5" ht="17.25" customHeight="1">
      <c r="A157" s="38"/>
      <c r="B157" s="38"/>
      <c r="C157" s="38"/>
      <c r="D157" s="68"/>
      <c r="E157" s="10"/>
    </row>
    <row r="158" spans="1:5" ht="13.5" customHeight="1">
      <c r="A158" s="38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3" ht="12.75">
      <c r="A160" s="38"/>
      <c r="B160" s="38"/>
      <c r="C160" s="38"/>
    </row>
    <row r="161" spans="1:5" ht="12.75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69"/>
    </row>
    <row r="163" spans="1:5" ht="12.75">
      <c r="A163" s="38"/>
      <c r="B163" s="38"/>
      <c r="C163" s="38"/>
      <c r="D163" s="68"/>
      <c r="E163" s="10"/>
    </row>
    <row r="164" spans="1:5" ht="22.5" customHeight="1">
      <c r="A164" s="38"/>
      <c r="B164" s="38"/>
      <c r="C164" s="38"/>
      <c r="D164" s="68"/>
      <c r="E164" s="46"/>
    </row>
    <row r="165" spans="4:5" ht="22.5" customHeight="1">
      <c r="D165" s="44"/>
      <c r="E165" s="47"/>
    </row>
  </sheetData>
  <sheetProtection/>
  <mergeCells count="39">
    <mergeCell ref="A1:H1"/>
    <mergeCell ref="B15:H15"/>
    <mergeCell ref="B17:H17"/>
    <mergeCell ref="B28:H28"/>
    <mergeCell ref="B30:H30"/>
    <mergeCell ref="A152:E152"/>
    <mergeCell ref="B3:H3"/>
    <mergeCell ref="B40:H40"/>
    <mergeCell ref="J40:P40"/>
    <mergeCell ref="R40:X40"/>
    <mergeCell ref="Z40:AF40"/>
    <mergeCell ref="AH40:AN40"/>
    <mergeCell ref="AP40:AV40"/>
    <mergeCell ref="AX40:BD40"/>
    <mergeCell ref="BF40:BL40"/>
    <mergeCell ref="BN40:BT40"/>
    <mergeCell ref="BV40:CB40"/>
    <mergeCell ref="CD40:CJ40"/>
    <mergeCell ref="CL40:CR40"/>
    <mergeCell ref="CT40:CZ40"/>
    <mergeCell ref="DB40:DH40"/>
    <mergeCell ref="DJ40:DP40"/>
    <mergeCell ref="DR40:DX40"/>
    <mergeCell ref="DZ40:EF40"/>
    <mergeCell ref="EH40:EN40"/>
    <mergeCell ref="EP40:EV40"/>
    <mergeCell ref="EX40:FD40"/>
    <mergeCell ref="FF40:FL40"/>
    <mergeCell ref="FN40:FT40"/>
    <mergeCell ref="FV40:GB40"/>
    <mergeCell ref="GD40:GJ40"/>
    <mergeCell ref="GL40:GR40"/>
    <mergeCell ref="IP40:IV40"/>
    <mergeCell ref="GT40:GZ40"/>
    <mergeCell ref="HB40:HH40"/>
    <mergeCell ref="HJ40:HP40"/>
    <mergeCell ref="HR40:HX40"/>
    <mergeCell ref="HZ40:IF40"/>
    <mergeCell ref="IH40:IN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7"/>
  <sheetViews>
    <sheetView zoomScalePageLayoutView="0" workbookViewId="0" topLeftCell="A18">
      <selection activeCell="I109" sqref="I109"/>
    </sheetView>
  </sheetViews>
  <sheetFormatPr defaultColWidth="11.421875" defaultRowHeight="12.75"/>
  <cols>
    <col min="1" max="1" width="11.421875" style="84" bestFit="1" customWidth="1"/>
    <col min="2" max="2" width="35.57421875" style="86" customWidth="1"/>
    <col min="3" max="3" width="14.28125" style="2" customWidth="1"/>
    <col min="4" max="4" width="12.57421875" style="2" bestFit="1" customWidth="1"/>
    <col min="5" max="5" width="10.8515625" style="2" customWidth="1"/>
    <col min="6" max="6" width="12.140625" style="2" customWidth="1"/>
    <col min="7" max="7" width="10.8515625" style="2" customWidth="1"/>
    <col min="8" max="8" width="9.421875" style="2" customWidth="1"/>
    <col min="9" max="9" width="11.421875" style="2" customWidth="1"/>
    <col min="10" max="10" width="10.00390625" style="2" bestFit="1" customWidth="1"/>
    <col min="11" max="12" width="14.28125" style="2" customWidth="1"/>
    <col min="13" max="16384" width="11.421875" style="9" customWidth="1"/>
  </cols>
  <sheetData>
    <row r="1" spans="1:12" ht="24" customHeight="1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s="10" customFormat="1" ht="73.5">
      <c r="A2" s="144" t="s">
        <v>20</v>
      </c>
      <c r="B2" s="144" t="s">
        <v>21</v>
      </c>
      <c r="C2" s="145" t="s">
        <v>109</v>
      </c>
      <c r="D2" s="144" t="s">
        <v>11</v>
      </c>
      <c r="E2" s="144" t="s">
        <v>12</v>
      </c>
      <c r="F2" s="144" t="s">
        <v>13</v>
      </c>
      <c r="G2" s="144" t="s">
        <v>14</v>
      </c>
      <c r="H2" s="144" t="s">
        <v>22</v>
      </c>
      <c r="I2" s="144" t="s">
        <v>16</v>
      </c>
      <c r="J2" s="144" t="s">
        <v>17</v>
      </c>
      <c r="K2" s="145" t="s">
        <v>110</v>
      </c>
      <c r="L2" s="145" t="s">
        <v>111</v>
      </c>
    </row>
    <row r="3" spans="1:12" s="10" customFormat="1" ht="12.75">
      <c r="A3" s="146"/>
      <c r="B3" s="131" t="s">
        <v>36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25.5">
      <c r="A4" s="146"/>
      <c r="B4" s="148" t="s">
        <v>49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s="10" customFormat="1" ht="12.75">
      <c r="A5" s="146"/>
      <c r="B5" s="131" t="s">
        <v>40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s="10" customFormat="1" ht="12.75" customHeight="1">
      <c r="A6" s="150" t="s">
        <v>39</v>
      </c>
      <c r="B6" s="131" t="s">
        <v>50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s="10" customFormat="1" ht="12.75">
      <c r="A7" s="146">
        <v>3</v>
      </c>
      <c r="B7" s="131" t="s">
        <v>23</v>
      </c>
      <c r="C7" s="151">
        <f>C8+C15+C17+C44</f>
        <v>4859880</v>
      </c>
      <c r="D7" s="151">
        <f>D8+D15+D17+D44</f>
        <v>318048</v>
      </c>
      <c r="E7" s="151">
        <v>10000</v>
      </c>
      <c r="F7" s="151">
        <v>51000</v>
      </c>
      <c r="G7" s="151">
        <v>4470832</v>
      </c>
      <c r="H7" s="151">
        <v>10000</v>
      </c>
      <c r="I7" s="147"/>
      <c r="J7" s="147"/>
      <c r="K7" s="151">
        <f>K8+K15+K17+K44</f>
        <v>4859880</v>
      </c>
      <c r="L7" s="151">
        <f>L8+L15+L17+L44</f>
        <v>4859880</v>
      </c>
    </row>
    <row r="8" spans="1:12" s="10" customFormat="1" ht="12.75">
      <c r="A8" s="137">
        <v>31</v>
      </c>
      <c r="B8" s="134" t="s">
        <v>24</v>
      </c>
      <c r="C8" s="117">
        <v>4280942</v>
      </c>
      <c r="D8" s="117"/>
      <c r="E8" s="132"/>
      <c r="F8" s="132"/>
      <c r="G8" s="117">
        <v>4280942</v>
      </c>
      <c r="H8" s="132"/>
      <c r="I8" s="132"/>
      <c r="J8" s="132"/>
      <c r="K8" s="117">
        <v>4280942</v>
      </c>
      <c r="L8" s="117">
        <v>4280942</v>
      </c>
    </row>
    <row r="9" spans="1:12" ht="12.75">
      <c r="A9" s="137">
        <v>311</v>
      </c>
      <c r="B9" s="134" t="s">
        <v>25</v>
      </c>
      <c r="C9" s="117">
        <v>3497145</v>
      </c>
      <c r="D9" s="117"/>
      <c r="E9" s="114"/>
      <c r="F9" s="114"/>
      <c r="G9" s="117">
        <v>3497145</v>
      </c>
      <c r="H9" s="114"/>
      <c r="I9" s="114"/>
      <c r="J9" s="114"/>
      <c r="K9" s="117">
        <v>3497145</v>
      </c>
      <c r="L9" s="117">
        <v>3497145</v>
      </c>
    </row>
    <row r="10" spans="1:12" ht="12.75">
      <c r="A10" s="138">
        <v>3111</v>
      </c>
      <c r="B10" s="133" t="s">
        <v>51</v>
      </c>
      <c r="C10" s="112">
        <v>3497145</v>
      </c>
      <c r="D10" s="112"/>
      <c r="E10" s="114"/>
      <c r="F10" s="114"/>
      <c r="G10" s="112">
        <v>3497145</v>
      </c>
      <c r="H10" s="114"/>
      <c r="I10" s="114"/>
      <c r="J10" s="114"/>
      <c r="K10" s="112">
        <v>3497145</v>
      </c>
      <c r="L10" s="112">
        <v>3497145</v>
      </c>
    </row>
    <row r="11" spans="1:12" ht="12.75">
      <c r="A11" s="137">
        <v>312</v>
      </c>
      <c r="B11" s="134" t="s">
        <v>26</v>
      </c>
      <c r="C11" s="117">
        <v>181920</v>
      </c>
      <c r="D11" s="117"/>
      <c r="E11" s="114"/>
      <c r="F11" s="114"/>
      <c r="G11" s="117">
        <v>181920</v>
      </c>
      <c r="H11" s="114"/>
      <c r="I11" s="114"/>
      <c r="J11" s="114"/>
      <c r="K11" s="117">
        <v>181920</v>
      </c>
      <c r="L11" s="117">
        <v>181920</v>
      </c>
    </row>
    <row r="12" spans="1:12" ht="12.75">
      <c r="A12" s="138">
        <v>3121</v>
      </c>
      <c r="B12" s="133" t="s">
        <v>52</v>
      </c>
      <c r="C12" s="112">
        <v>181920</v>
      </c>
      <c r="D12" s="112"/>
      <c r="E12" s="114"/>
      <c r="F12" s="114"/>
      <c r="G12" s="112">
        <v>181920</v>
      </c>
      <c r="H12" s="114"/>
      <c r="I12" s="114"/>
      <c r="J12" s="114"/>
      <c r="K12" s="112">
        <v>181920</v>
      </c>
      <c r="L12" s="112">
        <v>181920</v>
      </c>
    </row>
    <row r="13" spans="1:12" ht="12.75">
      <c r="A13" s="137">
        <v>313</v>
      </c>
      <c r="B13" s="134" t="s">
        <v>27</v>
      </c>
      <c r="C13" s="117">
        <f>C14</f>
        <v>601877</v>
      </c>
      <c r="D13" s="117"/>
      <c r="E13" s="114"/>
      <c r="F13" s="114"/>
      <c r="G13" s="117">
        <v>601877</v>
      </c>
      <c r="H13" s="114"/>
      <c r="I13" s="114"/>
      <c r="J13" s="114"/>
      <c r="K13" s="117">
        <f>K14</f>
        <v>601877</v>
      </c>
      <c r="L13" s="117">
        <f>L14</f>
        <v>601877</v>
      </c>
    </row>
    <row r="14" spans="1:12" ht="12.75">
      <c r="A14" s="138">
        <v>3132</v>
      </c>
      <c r="B14" s="133" t="s">
        <v>53</v>
      </c>
      <c r="C14" s="112">
        <v>601877</v>
      </c>
      <c r="D14" s="112"/>
      <c r="E14" s="114"/>
      <c r="F14" s="114"/>
      <c r="G14" s="112">
        <v>601877</v>
      </c>
      <c r="H14" s="114"/>
      <c r="I14" s="114"/>
      <c r="J14" s="114"/>
      <c r="K14" s="112">
        <v>601877</v>
      </c>
      <c r="L14" s="112">
        <v>601877</v>
      </c>
    </row>
    <row r="15" spans="1:12" ht="12.75">
      <c r="A15" s="137">
        <v>321</v>
      </c>
      <c r="B15" s="134" t="s">
        <v>112</v>
      </c>
      <c r="C15" s="117">
        <v>181890</v>
      </c>
      <c r="D15" s="117"/>
      <c r="E15" s="114"/>
      <c r="F15" s="114"/>
      <c r="G15" s="117">
        <v>181890</v>
      </c>
      <c r="H15" s="114"/>
      <c r="I15" s="114"/>
      <c r="J15" s="114"/>
      <c r="K15" s="117">
        <v>181890</v>
      </c>
      <c r="L15" s="117">
        <v>181890</v>
      </c>
    </row>
    <row r="16" spans="1:12" ht="12.75">
      <c r="A16" s="138">
        <v>3212</v>
      </c>
      <c r="B16" s="133" t="s">
        <v>83</v>
      </c>
      <c r="C16" s="112">
        <v>181890</v>
      </c>
      <c r="D16" s="112"/>
      <c r="E16" s="114"/>
      <c r="F16" s="114"/>
      <c r="G16" s="112">
        <v>181890</v>
      </c>
      <c r="H16" s="114"/>
      <c r="I16" s="114"/>
      <c r="J16" s="114"/>
      <c r="K16" s="112">
        <v>181890</v>
      </c>
      <c r="L16" s="112">
        <v>181890</v>
      </c>
    </row>
    <row r="17" spans="1:12" s="10" customFormat="1" ht="12.75">
      <c r="A17" s="137">
        <v>32</v>
      </c>
      <c r="B17" s="134" t="s">
        <v>28</v>
      </c>
      <c r="C17" s="117">
        <f>C18+C23+C30+C39</f>
        <v>394298</v>
      </c>
      <c r="D17" s="117">
        <f>D18+D23+D30+D39</f>
        <v>315298</v>
      </c>
      <c r="E17" s="132"/>
      <c r="F17" s="132"/>
      <c r="G17" s="132"/>
      <c r="H17" s="132"/>
      <c r="I17" s="132"/>
      <c r="J17" s="132"/>
      <c r="K17" s="117">
        <f>K18+K23+K30+K39</f>
        <v>394298</v>
      </c>
      <c r="L17" s="117">
        <f>L18+L23+L30+L39</f>
        <v>394298</v>
      </c>
    </row>
    <row r="18" spans="1:12" ht="12.75">
      <c r="A18" s="137">
        <v>321</v>
      </c>
      <c r="B18" s="134" t="s">
        <v>29</v>
      </c>
      <c r="C18" s="117">
        <v>48968</v>
      </c>
      <c r="D18" s="117">
        <v>40968</v>
      </c>
      <c r="E18" s="117"/>
      <c r="F18" s="114"/>
      <c r="G18" s="117">
        <v>1000</v>
      </c>
      <c r="H18" s="117">
        <v>7000</v>
      </c>
      <c r="I18" s="114"/>
      <c r="J18" s="114"/>
      <c r="K18" s="117">
        <v>48968</v>
      </c>
      <c r="L18" s="117">
        <v>48968</v>
      </c>
    </row>
    <row r="19" spans="1:12" ht="15">
      <c r="A19" s="106">
        <v>3211</v>
      </c>
      <c r="B19" s="105" t="s">
        <v>54</v>
      </c>
      <c r="C19" s="112">
        <v>30968</v>
      </c>
      <c r="D19" s="112">
        <v>30968</v>
      </c>
      <c r="E19" s="112"/>
      <c r="F19" s="114"/>
      <c r="G19" s="114"/>
      <c r="H19" s="114"/>
      <c r="I19" s="114"/>
      <c r="J19" s="114"/>
      <c r="K19" s="112">
        <v>30968</v>
      </c>
      <c r="L19" s="112">
        <v>30968</v>
      </c>
    </row>
    <row r="20" spans="1:12" ht="30">
      <c r="A20" s="106">
        <v>3211</v>
      </c>
      <c r="B20" s="105" t="s">
        <v>55</v>
      </c>
      <c r="C20" s="112">
        <v>1000</v>
      </c>
      <c r="D20" s="114"/>
      <c r="E20" s="114"/>
      <c r="F20" s="114"/>
      <c r="G20" s="112">
        <v>1000</v>
      </c>
      <c r="H20" s="114"/>
      <c r="I20" s="114"/>
      <c r="J20" s="114"/>
      <c r="K20" s="112">
        <v>1000</v>
      </c>
      <c r="L20" s="112">
        <v>1000</v>
      </c>
    </row>
    <row r="21" spans="1:12" ht="15">
      <c r="A21" s="106">
        <v>3211</v>
      </c>
      <c r="B21" s="105" t="s">
        <v>56</v>
      </c>
      <c r="C21" s="112">
        <v>7000</v>
      </c>
      <c r="D21" s="114"/>
      <c r="E21" s="114"/>
      <c r="F21" s="114"/>
      <c r="G21" s="114"/>
      <c r="H21" s="112">
        <v>7000</v>
      </c>
      <c r="I21" s="114"/>
      <c r="J21" s="114"/>
      <c r="K21" s="112">
        <v>7000</v>
      </c>
      <c r="L21" s="112">
        <v>7000</v>
      </c>
    </row>
    <row r="22" spans="1:12" ht="15">
      <c r="A22" s="106">
        <v>3213</v>
      </c>
      <c r="B22" s="105" t="s">
        <v>106</v>
      </c>
      <c r="C22" s="112">
        <v>10000</v>
      </c>
      <c r="D22" s="112">
        <v>10000</v>
      </c>
      <c r="E22" s="114"/>
      <c r="F22" s="114"/>
      <c r="G22" s="114"/>
      <c r="H22" s="112"/>
      <c r="I22" s="114"/>
      <c r="J22" s="114"/>
      <c r="K22" s="112">
        <v>10000</v>
      </c>
      <c r="L22" s="112">
        <v>10000</v>
      </c>
    </row>
    <row r="23" spans="1:12" ht="15">
      <c r="A23" s="111">
        <v>322</v>
      </c>
      <c r="B23" s="108" t="s">
        <v>30</v>
      </c>
      <c r="C23" s="117">
        <f>C24+C25+C26+C27+C28+C29</f>
        <v>144500</v>
      </c>
      <c r="D23" s="117">
        <f>D24+D27+D28+D29</f>
        <v>129500</v>
      </c>
      <c r="E23" s="117">
        <v>5000</v>
      </c>
      <c r="F23" s="117">
        <v>3000</v>
      </c>
      <c r="G23" s="117">
        <v>4000</v>
      </c>
      <c r="H23" s="117">
        <v>3000</v>
      </c>
      <c r="I23" s="114"/>
      <c r="J23" s="114"/>
      <c r="K23" s="117">
        <f>K24+K25+K26+K27+K28+K29</f>
        <v>144500</v>
      </c>
      <c r="L23" s="117">
        <f>L24+L25+L26+L27+L28+L29</f>
        <v>144500</v>
      </c>
    </row>
    <row r="24" spans="1:12" s="10" customFormat="1" ht="30">
      <c r="A24" s="104">
        <v>3221</v>
      </c>
      <c r="B24" s="105" t="s">
        <v>57</v>
      </c>
      <c r="C24" s="112">
        <v>46000</v>
      </c>
      <c r="D24" s="112">
        <v>46000</v>
      </c>
      <c r="E24" s="132"/>
      <c r="F24" s="132"/>
      <c r="G24" s="132"/>
      <c r="H24" s="132"/>
      <c r="I24" s="132"/>
      <c r="J24" s="132"/>
      <c r="K24" s="112">
        <v>46000</v>
      </c>
      <c r="L24" s="112">
        <v>46000</v>
      </c>
    </row>
    <row r="25" spans="1:12" ht="30">
      <c r="A25" s="104">
        <v>3221</v>
      </c>
      <c r="B25" s="105" t="s">
        <v>58</v>
      </c>
      <c r="C25" s="112">
        <v>1000</v>
      </c>
      <c r="D25" s="114"/>
      <c r="E25" s="114"/>
      <c r="F25" s="114"/>
      <c r="G25" s="112">
        <v>1000</v>
      </c>
      <c r="H25" s="114"/>
      <c r="I25" s="114"/>
      <c r="J25" s="114"/>
      <c r="K25" s="112">
        <v>1000</v>
      </c>
      <c r="L25" s="112">
        <v>1000</v>
      </c>
    </row>
    <row r="26" spans="1:12" s="10" customFormat="1" ht="15">
      <c r="A26" s="104">
        <v>3221</v>
      </c>
      <c r="B26" s="105" t="s">
        <v>59</v>
      </c>
      <c r="C26" s="112">
        <v>3000</v>
      </c>
      <c r="D26" s="132"/>
      <c r="E26" s="132"/>
      <c r="F26" s="112">
        <v>3000</v>
      </c>
      <c r="G26" s="132"/>
      <c r="H26" s="132"/>
      <c r="I26" s="132"/>
      <c r="J26" s="132"/>
      <c r="K26" s="112">
        <v>3000</v>
      </c>
      <c r="L26" s="112">
        <v>3000</v>
      </c>
    </row>
    <row r="27" spans="1:12" ht="15">
      <c r="A27" s="104">
        <v>3223</v>
      </c>
      <c r="B27" s="105" t="s">
        <v>60</v>
      </c>
      <c r="C27" s="112">
        <v>67000</v>
      </c>
      <c r="D27" s="112">
        <v>67000</v>
      </c>
      <c r="E27" s="114"/>
      <c r="F27" s="114"/>
      <c r="G27" s="114"/>
      <c r="H27" s="114"/>
      <c r="I27" s="114"/>
      <c r="J27" s="114"/>
      <c r="K27" s="112">
        <v>67000</v>
      </c>
      <c r="L27" s="112">
        <v>67000</v>
      </c>
    </row>
    <row r="28" spans="1:12" ht="30">
      <c r="A28" s="104">
        <v>3224</v>
      </c>
      <c r="B28" s="105" t="s">
        <v>61</v>
      </c>
      <c r="C28" s="112">
        <v>10000</v>
      </c>
      <c r="D28" s="112">
        <v>10000</v>
      </c>
      <c r="E28" s="114"/>
      <c r="F28" s="114"/>
      <c r="G28" s="114"/>
      <c r="H28" s="114"/>
      <c r="I28" s="114"/>
      <c r="J28" s="114"/>
      <c r="K28" s="112">
        <v>10000</v>
      </c>
      <c r="L28" s="112">
        <v>10000</v>
      </c>
    </row>
    <row r="29" spans="1:12" ht="15">
      <c r="A29" s="104">
        <v>3225</v>
      </c>
      <c r="B29" s="105" t="s">
        <v>62</v>
      </c>
      <c r="C29" s="112">
        <v>17500</v>
      </c>
      <c r="D29" s="112">
        <v>6500</v>
      </c>
      <c r="E29" s="112">
        <v>5000</v>
      </c>
      <c r="F29" s="114"/>
      <c r="G29" s="112">
        <v>3000</v>
      </c>
      <c r="H29" s="112">
        <v>3000</v>
      </c>
      <c r="I29" s="114"/>
      <c r="J29" s="114"/>
      <c r="K29" s="112">
        <v>17500</v>
      </c>
      <c r="L29" s="112">
        <v>17500</v>
      </c>
    </row>
    <row r="30" spans="1:12" s="10" customFormat="1" ht="12.75" customHeight="1">
      <c r="A30" s="107">
        <v>323</v>
      </c>
      <c r="B30" s="108" t="s">
        <v>31</v>
      </c>
      <c r="C30" s="117">
        <f>C32+C33+C34+C35+C36+C37+C38+C31</f>
        <v>186880</v>
      </c>
      <c r="D30" s="117">
        <f>D31+D32+D33+D34+D35+D36+D37+D38</f>
        <v>138880</v>
      </c>
      <c r="E30" s="117">
        <v>5000</v>
      </c>
      <c r="F30" s="117">
        <v>40000</v>
      </c>
      <c r="G30" s="117">
        <v>3000</v>
      </c>
      <c r="H30" s="132"/>
      <c r="I30" s="132"/>
      <c r="J30" s="132"/>
      <c r="K30" s="117">
        <f>K32+K33+K34+K35+K36+K37+K38+K31</f>
        <v>186880</v>
      </c>
      <c r="L30" s="117">
        <f>L32+L33+L34+L35+L36+L37+L38+L31</f>
        <v>186880</v>
      </c>
    </row>
    <row r="31" spans="1:12" s="10" customFormat="1" ht="15">
      <c r="A31" s="104">
        <v>3231</v>
      </c>
      <c r="B31" s="105" t="s">
        <v>63</v>
      </c>
      <c r="C31" s="112">
        <v>25000</v>
      </c>
      <c r="D31" s="112">
        <v>25000</v>
      </c>
      <c r="E31" s="132"/>
      <c r="F31" s="132"/>
      <c r="G31" s="132"/>
      <c r="H31" s="132"/>
      <c r="I31" s="132"/>
      <c r="J31" s="132"/>
      <c r="K31" s="112">
        <v>25000</v>
      </c>
      <c r="L31" s="112">
        <v>25000</v>
      </c>
    </row>
    <row r="32" spans="1:12" s="10" customFormat="1" ht="30">
      <c r="A32" s="104">
        <v>3232</v>
      </c>
      <c r="B32" s="105" t="s">
        <v>64</v>
      </c>
      <c r="C32" s="112">
        <v>30920</v>
      </c>
      <c r="D32" s="112">
        <v>30920</v>
      </c>
      <c r="E32" s="132"/>
      <c r="F32" s="132"/>
      <c r="G32" s="132"/>
      <c r="H32" s="132"/>
      <c r="I32" s="132"/>
      <c r="J32" s="132"/>
      <c r="K32" s="112">
        <v>30920</v>
      </c>
      <c r="L32" s="112">
        <v>30920</v>
      </c>
    </row>
    <row r="33" spans="1:12" ht="15">
      <c r="A33" s="104">
        <v>3233</v>
      </c>
      <c r="B33" s="105" t="s">
        <v>65</v>
      </c>
      <c r="C33" s="114">
        <v>960</v>
      </c>
      <c r="D33" s="114">
        <v>960</v>
      </c>
      <c r="E33" s="114"/>
      <c r="F33" s="114"/>
      <c r="G33" s="114"/>
      <c r="H33" s="114"/>
      <c r="I33" s="114"/>
      <c r="J33" s="114"/>
      <c r="K33" s="114">
        <v>960</v>
      </c>
      <c r="L33" s="114">
        <v>960</v>
      </c>
    </row>
    <row r="34" spans="1:12" ht="15">
      <c r="A34" s="104">
        <v>3234</v>
      </c>
      <c r="B34" s="105" t="s">
        <v>66</v>
      </c>
      <c r="C34" s="112">
        <v>44000</v>
      </c>
      <c r="D34" s="112">
        <v>44000</v>
      </c>
      <c r="E34" s="114"/>
      <c r="F34" s="114"/>
      <c r="G34" s="114"/>
      <c r="H34" s="114"/>
      <c r="I34" s="114"/>
      <c r="J34" s="114"/>
      <c r="K34" s="112">
        <v>44000</v>
      </c>
      <c r="L34" s="112">
        <v>44000</v>
      </c>
    </row>
    <row r="35" spans="1:12" ht="15">
      <c r="A35" s="104">
        <v>3236</v>
      </c>
      <c r="B35" s="105" t="s">
        <v>67</v>
      </c>
      <c r="C35" s="112">
        <v>10000</v>
      </c>
      <c r="D35" s="112">
        <v>10000</v>
      </c>
      <c r="E35" s="114"/>
      <c r="F35" s="114"/>
      <c r="G35" s="114"/>
      <c r="H35" s="114"/>
      <c r="I35" s="114"/>
      <c r="J35" s="114"/>
      <c r="K35" s="112">
        <v>10000</v>
      </c>
      <c r="L35" s="112">
        <v>10000</v>
      </c>
    </row>
    <row r="36" spans="1:12" ht="15">
      <c r="A36" s="104">
        <v>3237</v>
      </c>
      <c r="B36" s="105" t="s">
        <v>68</v>
      </c>
      <c r="C36" s="112">
        <v>3900</v>
      </c>
      <c r="D36" s="112">
        <v>3900</v>
      </c>
      <c r="E36" s="114"/>
      <c r="F36" s="114"/>
      <c r="G36" s="114"/>
      <c r="H36" s="114"/>
      <c r="I36" s="114"/>
      <c r="J36" s="114"/>
      <c r="K36" s="112">
        <v>3900</v>
      </c>
      <c r="L36" s="112">
        <v>3900</v>
      </c>
    </row>
    <row r="37" spans="1:12" s="10" customFormat="1" ht="12.75" customHeight="1">
      <c r="A37" s="104">
        <v>3238</v>
      </c>
      <c r="B37" s="105" t="s">
        <v>69</v>
      </c>
      <c r="C37" s="112">
        <v>15600</v>
      </c>
      <c r="D37" s="112">
        <v>15600</v>
      </c>
      <c r="E37" s="132"/>
      <c r="F37" s="132"/>
      <c r="G37" s="132"/>
      <c r="H37" s="132"/>
      <c r="I37" s="132"/>
      <c r="J37" s="132"/>
      <c r="K37" s="112">
        <v>15600</v>
      </c>
      <c r="L37" s="112">
        <v>15600</v>
      </c>
    </row>
    <row r="38" spans="1:12" s="10" customFormat="1" ht="15">
      <c r="A38" s="109">
        <v>3239</v>
      </c>
      <c r="B38" s="110" t="s">
        <v>70</v>
      </c>
      <c r="C38" s="112">
        <v>56500</v>
      </c>
      <c r="D38" s="112">
        <v>8500</v>
      </c>
      <c r="E38" s="112">
        <v>5000</v>
      </c>
      <c r="F38" s="112">
        <v>40000</v>
      </c>
      <c r="G38" s="112">
        <v>3000</v>
      </c>
      <c r="H38" s="132"/>
      <c r="I38" s="132"/>
      <c r="J38" s="132"/>
      <c r="K38" s="112">
        <v>56500</v>
      </c>
      <c r="L38" s="112">
        <v>56500</v>
      </c>
    </row>
    <row r="39" spans="1:12" s="10" customFormat="1" ht="30">
      <c r="A39" s="107">
        <v>329</v>
      </c>
      <c r="B39" s="108" t="s">
        <v>32</v>
      </c>
      <c r="C39" s="117">
        <f>C40+C41+C42+C43</f>
        <v>13950</v>
      </c>
      <c r="D39" s="117">
        <f>D40+D41</f>
        <v>5950</v>
      </c>
      <c r="E39" s="132"/>
      <c r="F39" s="117">
        <v>8000</v>
      </c>
      <c r="G39" s="132"/>
      <c r="H39" s="132"/>
      <c r="I39" s="132"/>
      <c r="J39" s="132"/>
      <c r="K39" s="117">
        <f>K40+K41+K42+K43</f>
        <v>13950</v>
      </c>
      <c r="L39" s="117">
        <f>L40+L41+L42+L43</f>
        <v>13950</v>
      </c>
    </row>
    <row r="40" spans="1:12" ht="15">
      <c r="A40" s="104">
        <v>3293</v>
      </c>
      <c r="B40" s="105" t="s">
        <v>71</v>
      </c>
      <c r="C40" s="112">
        <v>5000</v>
      </c>
      <c r="D40" s="112">
        <v>5000</v>
      </c>
      <c r="E40" s="114"/>
      <c r="F40" s="114"/>
      <c r="G40" s="114"/>
      <c r="H40" s="114"/>
      <c r="I40" s="114"/>
      <c r="J40" s="114"/>
      <c r="K40" s="112">
        <v>5000</v>
      </c>
      <c r="L40" s="112">
        <v>5000</v>
      </c>
    </row>
    <row r="41" spans="1:12" ht="15">
      <c r="A41" s="104">
        <v>3294</v>
      </c>
      <c r="B41" s="105" t="s">
        <v>72</v>
      </c>
      <c r="C41" s="114">
        <v>950</v>
      </c>
      <c r="D41" s="114">
        <v>950</v>
      </c>
      <c r="E41" s="114"/>
      <c r="F41" s="114"/>
      <c r="G41" s="114"/>
      <c r="H41" s="114"/>
      <c r="I41" s="114"/>
      <c r="J41" s="114"/>
      <c r="K41" s="114">
        <v>950</v>
      </c>
      <c r="L41" s="114">
        <v>950</v>
      </c>
    </row>
    <row r="42" spans="1:12" ht="15">
      <c r="A42" s="104">
        <v>3299</v>
      </c>
      <c r="B42" s="105" t="s">
        <v>73</v>
      </c>
      <c r="C42" s="112">
        <v>5000</v>
      </c>
      <c r="D42" s="112"/>
      <c r="E42" s="114"/>
      <c r="F42" s="112">
        <v>5000</v>
      </c>
      <c r="G42" s="114"/>
      <c r="H42" s="114"/>
      <c r="I42" s="114"/>
      <c r="J42" s="114"/>
      <c r="K42" s="112">
        <v>5000</v>
      </c>
      <c r="L42" s="112">
        <v>5000</v>
      </c>
    </row>
    <row r="43" spans="1:12" s="10" customFormat="1" ht="30">
      <c r="A43" s="104">
        <v>3299</v>
      </c>
      <c r="B43" s="105" t="s">
        <v>74</v>
      </c>
      <c r="C43" s="112">
        <v>3000</v>
      </c>
      <c r="D43" s="132"/>
      <c r="E43" s="132"/>
      <c r="F43" s="112">
        <v>3000</v>
      </c>
      <c r="G43" s="132"/>
      <c r="H43" s="132"/>
      <c r="I43" s="132"/>
      <c r="J43" s="132"/>
      <c r="K43" s="112">
        <v>3000</v>
      </c>
      <c r="L43" s="112">
        <v>3000</v>
      </c>
    </row>
    <row r="44" spans="1:12" ht="15">
      <c r="A44" s="107">
        <v>343</v>
      </c>
      <c r="B44" s="108" t="s">
        <v>33</v>
      </c>
      <c r="C44" s="117">
        <v>2750</v>
      </c>
      <c r="D44" s="117">
        <v>2750</v>
      </c>
      <c r="E44" s="114"/>
      <c r="F44" s="114"/>
      <c r="G44" s="114"/>
      <c r="H44" s="114"/>
      <c r="I44" s="114"/>
      <c r="J44" s="114"/>
      <c r="K44" s="117">
        <v>2750</v>
      </c>
      <c r="L44" s="117">
        <v>2750</v>
      </c>
    </row>
    <row r="45" spans="1:12" ht="30">
      <c r="A45" s="104">
        <v>3431</v>
      </c>
      <c r="B45" s="105" t="s">
        <v>75</v>
      </c>
      <c r="C45" s="112">
        <v>2750</v>
      </c>
      <c r="D45" s="112">
        <v>2750</v>
      </c>
      <c r="E45" s="114"/>
      <c r="F45" s="114"/>
      <c r="G45" s="114"/>
      <c r="H45" s="114"/>
      <c r="I45" s="114"/>
      <c r="J45" s="114"/>
      <c r="K45" s="112">
        <v>2750</v>
      </c>
      <c r="L45" s="112">
        <v>2750</v>
      </c>
    </row>
    <row r="46" spans="1:12" ht="30">
      <c r="A46" s="107">
        <v>4</v>
      </c>
      <c r="B46" s="108" t="s">
        <v>34</v>
      </c>
      <c r="C46" s="117">
        <v>5000</v>
      </c>
      <c r="D46" s="117"/>
      <c r="E46" s="117">
        <v>5000</v>
      </c>
      <c r="F46" s="114"/>
      <c r="G46" s="117"/>
      <c r="H46" s="114"/>
      <c r="I46" s="114"/>
      <c r="J46" s="114"/>
      <c r="K46" s="117">
        <v>5000</v>
      </c>
      <c r="L46" s="117">
        <v>5000</v>
      </c>
    </row>
    <row r="47" spans="1:12" s="10" customFormat="1" ht="30">
      <c r="A47" s="107">
        <v>42</v>
      </c>
      <c r="B47" s="108" t="s">
        <v>76</v>
      </c>
      <c r="C47" s="117">
        <v>5000</v>
      </c>
      <c r="D47" s="117"/>
      <c r="E47" s="117">
        <v>5000</v>
      </c>
      <c r="F47" s="132"/>
      <c r="G47" s="117"/>
      <c r="H47" s="132"/>
      <c r="I47" s="132"/>
      <c r="J47" s="132"/>
      <c r="K47" s="117">
        <v>5000</v>
      </c>
      <c r="L47" s="117">
        <v>5000</v>
      </c>
    </row>
    <row r="48" spans="1:12" ht="15">
      <c r="A48" s="107">
        <v>422</v>
      </c>
      <c r="B48" s="108" t="s">
        <v>77</v>
      </c>
      <c r="C48" s="112">
        <v>5000</v>
      </c>
      <c r="D48" s="112"/>
      <c r="E48" s="112">
        <v>5000</v>
      </c>
      <c r="F48" s="114"/>
      <c r="G48" s="112"/>
      <c r="H48" s="114"/>
      <c r="I48" s="114"/>
      <c r="J48" s="114"/>
      <c r="K48" s="112">
        <v>5000</v>
      </c>
      <c r="L48" s="112">
        <v>5000</v>
      </c>
    </row>
    <row r="49" spans="1:12" ht="15">
      <c r="A49" s="104">
        <v>4221</v>
      </c>
      <c r="B49" s="105" t="s">
        <v>78</v>
      </c>
      <c r="C49" s="112">
        <v>5000</v>
      </c>
      <c r="D49" s="112"/>
      <c r="E49" s="112">
        <v>5000</v>
      </c>
      <c r="F49" s="114"/>
      <c r="G49" s="112"/>
      <c r="H49" s="114"/>
      <c r="I49" s="114"/>
      <c r="J49" s="114"/>
      <c r="K49" s="112">
        <v>5000</v>
      </c>
      <c r="L49" s="112">
        <v>5000</v>
      </c>
    </row>
    <row r="50" spans="1:12" s="10" customFormat="1" ht="12.75" customHeight="1">
      <c r="A50" s="136" t="s">
        <v>39</v>
      </c>
      <c r="B50" s="134" t="s">
        <v>84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 s="10" customFormat="1" ht="12.75">
      <c r="A51" s="137">
        <v>3</v>
      </c>
      <c r="B51" s="134" t="s">
        <v>23</v>
      </c>
      <c r="C51" s="117">
        <v>190000</v>
      </c>
      <c r="D51" s="117">
        <v>10000</v>
      </c>
      <c r="E51" s="132"/>
      <c r="F51" s="117">
        <v>80000</v>
      </c>
      <c r="G51" s="117">
        <v>100000</v>
      </c>
      <c r="H51" s="132"/>
      <c r="I51" s="132"/>
      <c r="J51" s="132"/>
      <c r="K51" s="117">
        <v>190000</v>
      </c>
      <c r="L51" s="117">
        <v>190000</v>
      </c>
    </row>
    <row r="52" spans="1:12" s="10" customFormat="1" ht="12.75">
      <c r="A52" s="137">
        <v>32</v>
      </c>
      <c r="B52" s="134" t="s">
        <v>28</v>
      </c>
      <c r="C52" s="117">
        <v>190000</v>
      </c>
      <c r="D52" s="117">
        <v>10000</v>
      </c>
      <c r="E52" s="112"/>
      <c r="F52" s="117">
        <v>80000</v>
      </c>
      <c r="G52" s="117">
        <v>100000</v>
      </c>
      <c r="H52" s="113"/>
      <c r="I52" s="114"/>
      <c r="J52" s="114"/>
      <c r="K52" s="117">
        <v>190000</v>
      </c>
      <c r="L52" s="117">
        <v>190000</v>
      </c>
    </row>
    <row r="53" spans="1:12" ht="12.75">
      <c r="A53" s="138">
        <v>322</v>
      </c>
      <c r="B53" s="133" t="s">
        <v>30</v>
      </c>
      <c r="C53" s="112">
        <v>190000</v>
      </c>
      <c r="D53" s="112">
        <v>10000</v>
      </c>
      <c r="E53" s="114"/>
      <c r="F53" s="112">
        <v>80000</v>
      </c>
      <c r="G53" s="112">
        <v>100000</v>
      </c>
      <c r="H53" s="114"/>
      <c r="I53" s="114"/>
      <c r="J53" s="114"/>
      <c r="K53" s="112">
        <v>190000</v>
      </c>
      <c r="L53" s="112">
        <v>190000</v>
      </c>
    </row>
    <row r="54" spans="1:12" ht="12.75">
      <c r="A54" s="138">
        <v>3222</v>
      </c>
      <c r="B54" s="133" t="s">
        <v>79</v>
      </c>
      <c r="C54" s="112">
        <v>190000</v>
      </c>
      <c r="D54" s="112">
        <v>10000</v>
      </c>
      <c r="E54" s="114"/>
      <c r="F54" s="112">
        <v>80000</v>
      </c>
      <c r="G54" s="112">
        <v>100000</v>
      </c>
      <c r="H54" s="114"/>
      <c r="I54" s="114"/>
      <c r="J54" s="114"/>
      <c r="K54" s="112">
        <v>190000</v>
      </c>
      <c r="L54" s="112">
        <v>190000</v>
      </c>
    </row>
    <row r="55" spans="1:12" ht="25.5">
      <c r="A55" s="128" t="s">
        <v>39</v>
      </c>
      <c r="B55" s="129" t="s">
        <v>80</v>
      </c>
      <c r="C55" s="130"/>
      <c r="D55" s="114"/>
      <c r="E55" s="114"/>
      <c r="F55" s="114"/>
      <c r="G55" s="114"/>
      <c r="H55" s="114"/>
      <c r="I55" s="114"/>
      <c r="J55" s="114"/>
      <c r="K55" s="130"/>
      <c r="L55" s="130"/>
    </row>
    <row r="56" spans="1:12" s="10" customFormat="1" ht="15">
      <c r="A56" s="115">
        <v>3</v>
      </c>
      <c r="B56" s="116" t="s">
        <v>81</v>
      </c>
      <c r="C56" s="117">
        <v>150000</v>
      </c>
      <c r="D56" s="132"/>
      <c r="E56" s="132"/>
      <c r="F56" s="132"/>
      <c r="G56" s="117">
        <v>150000</v>
      </c>
      <c r="H56" s="132"/>
      <c r="I56" s="132"/>
      <c r="J56" s="132"/>
      <c r="K56" s="117">
        <v>150000</v>
      </c>
      <c r="L56" s="117">
        <v>150000</v>
      </c>
    </row>
    <row r="57" spans="1:12" ht="15">
      <c r="A57" s="115">
        <v>31</v>
      </c>
      <c r="B57" s="116" t="s">
        <v>24</v>
      </c>
      <c r="C57" s="117">
        <v>144000</v>
      </c>
      <c r="D57" s="114"/>
      <c r="E57" s="114"/>
      <c r="F57" s="114"/>
      <c r="G57" s="117">
        <v>144000</v>
      </c>
      <c r="H57" s="114"/>
      <c r="I57" s="114"/>
      <c r="J57" s="114"/>
      <c r="K57" s="117">
        <v>144000</v>
      </c>
      <c r="L57" s="117">
        <v>144000</v>
      </c>
    </row>
    <row r="58" spans="1:12" ht="15">
      <c r="A58" s="118">
        <v>311</v>
      </c>
      <c r="B58" s="119" t="s">
        <v>25</v>
      </c>
      <c r="C58" s="117">
        <v>108000</v>
      </c>
      <c r="D58" s="114"/>
      <c r="E58" s="114"/>
      <c r="F58" s="114"/>
      <c r="G58" s="117">
        <v>108000</v>
      </c>
      <c r="H58" s="114"/>
      <c r="I58" s="114"/>
      <c r="J58" s="114"/>
      <c r="K58" s="117">
        <v>108000</v>
      </c>
      <c r="L58" s="117">
        <v>108000</v>
      </c>
    </row>
    <row r="59" spans="1:12" ht="12.75">
      <c r="A59" s="120">
        <v>3111</v>
      </c>
      <c r="B59" s="121" t="s">
        <v>51</v>
      </c>
      <c r="C59" s="112">
        <v>108000</v>
      </c>
      <c r="D59" s="114"/>
      <c r="E59" s="114"/>
      <c r="F59" s="114"/>
      <c r="G59" s="112">
        <v>108000</v>
      </c>
      <c r="H59" s="114"/>
      <c r="I59" s="114"/>
      <c r="J59" s="114"/>
      <c r="K59" s="112">
        <v>108000</v>
      </c>
      <c r="L59" s="112">
        <v>108000</v>
      </c>
    </row>
    <row r="60" spans="1:12" ht="12.75">
      <c r="A60" s="143">
        <v>312</v>
      </c>
      <c r="B60" s="142" t="s">
        <v>26</v>
      </c>
      <c r="C60" s="117">
        <v>10000</v>
      </c>
      <c r="D60" s="114"/>
      <c r="E60" s="114"/>
      <c r="F60" s="114"/>
      <c r="G60" s="117">
        <v>10000</v>
      </c>
      <c r="H60" s="114"/>
      <c r="I60" s="114"/>
      <c r="J60" s="114"/>
      <c r="K60" s="117">
        <v>10000</v>
      </c>
      <c r="L60" s="117">
        <v>10000</v>
      </c>
    </row>
    <row r="61" spans="1:12" ht="12.75">
      <c r="A61" s="120">
        <v>3121</v>
      </c>
      <c r="B61" s="121" t="s">
        <v>26</v>
      </c>
      <c r="C61" s="112">
        <v>10000</v>
      </c>
      <c r="D61" s="114"/>
      <c r="E61" s="114"/>
      <c r="F61" s="114"/>
      <c r="G61" s="112">
        <v>10000</v>
      </c>
      <c r="H61" s="114"/>
      <c r="I61" s="114"/>
      <c r="J61" s="114"/>
      <c r="K61" s="112">
        <v>10000</v>
      </c>
      <c r="L61" s="112">
        <v>10000</v>
      </c>
    </row>
    <row r="62" spans="1:12" ht="15">
      <c r="A62" s="118">
        <v>313</v>
      </c>
      <c r="B62" s="119" t="s">
        <v>27</v>
      </c>
      <c r="C62" s="117">
        <v>26000</v>
      </c>
      <c r="D62" s="114"/>
      <c r="E62" s="114"/>
      <c r="F62" s="114"/>
      <c r="G62" s="117">
        <v>26000</v>
      </c>
      <c r="H62" s="114"/>
      <c r="I62" s="114"/>
      <c r="J62" s="114"/>
      <c r="K62" s="117">
        <v>26000</v>
      </c>
      <c r="L62" s="117">
        <v>26000</v>
      </c>
    </row>
    <row r="63" spans="1:12" s="10" customFormat="1" ht="30">
      <c r="A63" s="122">
        <v>3132</v>
      </c>
      <c r="B63" s="123" t="s">
        <v>82</v>
      </c>
      <c r="C63" s="112">
        <v>26000</v>
      </c>
      <c r="D63" s="132"/>
      <c r="E63" s="132"/>
      <c r="F63" s="132"/>
      <c r="G63" s="112">
        <v>26000</v>
      </c>
      <c r="H63" s="132"/>
      <c r="I63" s="132"/>
      <c r="J63" s="132"/>
      <c r="K63" s="112">
        <v>26000</v>
      </c>
      <c r="L63" s="112">
        <v>26000</v>
      </c>
    </row>
    <row r="64" spans="1:12" ht="15">
      <c r="A64" s="124">
        <v>32</v>
      </c>
      <c r="B64" s="125" t="s">
        <v>28</v>
      </c>
      <c r="C64" s="117">
        <v>6000</v>
      </c>
      <c r="D64" s="114"/>
      <c r="E64" s="114"/>
      <c r="F64" s="114"/>
      <c r="G64" s="117">
        <v>6000</v>
      </c>
      <c r="H64" s="114"/>
      <c r="I64" s="114"/>
      <c r="J64" s="114"/>
      <c r="K64" s="117">
        <v>6000</v>
      </c>
      <c r="L64" s="117">
        <v>6000</v>
      </c>
    </row>
    <row r="65" spans="1:12" s="10" customFormat="1" ht="12.75" customHeight="1">
      <c r="A65" s="124">
        <v>321</v>
      </c>
      <c r="B65" s="125" t="s">
        <v>29</v>
      </c>
      <c r="C65" s="117">
        <v>6000</v>
      </c>
      <c r="D65" s="132"/>
      <c r="E65" s="132"/>
      <c r="F65" s="132"/>
      <c r="G65" s="117">
        <v>6000</v>
      </c>
      <c r="H65" s="132"/>
      <c r="I65" s="132"/>
      <c r="J65" s="132"/>
      <c r="K65" s="117">
        <v>6000</v>
      </c>
      <c r="L65" s="117">
        <v>6000</v>
      </c>
    </row>
    <row r="66" spans="1:12" s="10" customFormat="1" ht="15">
      <c r="A66" s="126">
        <v>3212</v>
      </c>
      <c r="B66" s="127" t="s">
        <v>83</v>
      </c>
      <c r="C66" s="112">
        <v>6000</v>
      </c>
      <c r="D66" s="132"/>
      <c r="E66" s="132"/>
      <c r="F66" s="132"/>
      <c r="G66" s="112">
        <v>6000</v>
      </c>
      <c r="H66" s="132"/>
      <c r="I66" s="132"/>
      <c r="J66" s="132"/>
      <c r="K66" s="112">
        <v>6000</v>
      </c>
      <c r="L66" s="112">
        <v>6000</v>
      </c>
    </row>
    <row r="67" spans="1:12" ht="12.75">
      <c r="A67" s="136" t="s">
        <v>39</v>
      </c>
      <c r="B67" s="134" t="s">
        <v>91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1:12" ht="12.75">
      <c r="A68" s="137">
        <v>3</v>
      </c>
      <c r="B68" s="134" t="s">
        <v>81</v>
      </c>
      <c r="C68" s="117">
        <v>13000</v>
      </c>
      <c r="D68" s="117">
        <v>13000</v>
      </c>
      <c r="E68" s="114"/>
      <c r="F68" s="114"/>
      <c r="G68" s="114"/>
      <c r="H68" s="114"/>
      <c r="I68" s="114"/>
      <c r="J68" s="114"/>
      <c r="K68" s="117">
        <v>13000</v>
      </c>
      <c r="L68" s="117">
        <v>13000</v>
      </c>
    </row>
    <row r="69" spans="1:12" ht="12.75">
      <c r="A69" s="137">
        <v>32</v>
      </c>
      <c r="B69" s="134" t="s">
        <v>28</v>
      </c>
      <c r="C69" s="117">
        <v>13000</v>
      </c>
      <c r="D69" s="117">
        <v>13000</v>
      </c>
      <c r="E69" s="132"/>
      <c r="F69" s="132"/>
      <c r="G69" s="132"/>
      <c r="H69" s="132"/>
      <c r="I69" s="132"/>
      <c r="J69" s="132"/>
      <c r="K69" s="117">
        <v>13000</v>
      </c>
      <c r="L69" s="117">
        <v>13000</v>
      </c>
    </row>
    <row r="70" spans="1:12" s="10" customFormat="1" ht="12.75">
      <c r="A70" s="137">
        <v>321</v>
      </c>
      <c r="B70" s="134" t="s">
        <v>29</v>
      </c>
      <c r="C70" s="117">
        <v>3680</v>
      </c>
      <c r="D70" s="117">
        <v>3680</v>
      </c>
      <c r="E70" s="114"/>
      <c r="F70" s="114"/>
      <c r="G70" s="114"/>
      <c r="H70" s="114"/>
      <c r="I70" s="114"/>
      <c r="J70" s="114"/>
      <c r="K70" s="117">
        <v>3680</v>
      </c>
      <c r="L70" s="117">
        <v>3680</v>
      </c>
    </row>
    <row r="71" spans="1:12" ht="12.75">
      <c r="A71" s="138">
        <v>3211</v>
      </c>
      <c r="B71" s="133" t="s">
        <v>92</v>
      </c>
      <c r="C71" s="112">
        <v>3680</v>
      </c>
      <c r="D71" s="112">
        <v>3680</v>
      </c>
      <c r="E71" s="114"/>
      <c r="F71" s="114"/>
      <c r="G71" s="114"/>
      <c r="H71" s="114"/>
      <c r="I71" s="114"/>
      <c r="J71" s="114"/>
      <c r="K71" s="112">
        <v>3680</v>
      </c>
      <c r="L71" s="112">
        <v>3680</v>
      </c>
    </row>
    <row r="72" spans="1:12" ht="25.5" customHeight="1">
      <c r="A72" s="137">
        <v>322</v>
      </c>
      <c r="B72" s="134" t="s">
        <v>30</v>
      </c>
      <c r="C72" s="117">
        <v>4320</v>
      </c>
      <c r="D72" s="117">
        <v>4320</v>
      </c>
      <c r="E72" s="132"/>
      <c r="F72" s="132"/>
      <c r="G72" s="132"/>
      <c r="H72" s="132"/>
      <c r="I72" s="132"/>
      <c r="J72" s="132"/>
      <c r="K72" s="117">
        <v>4320</v>
      </c>
      <c r="L72" s="117">
        <v>4320</v>
      </c>
    </row>
    <row r="73" spans="1:12" ht="12.75">
      <c r="A73" s="138">
        <v>3221</v>
      </c>
      <c r="B73" s="133" t="s">
        <v>93</v>
      </c>
      <c r="C73" s="112">
        <v>4320</v>
      </c>
      <c r="D73" s="112">
        <v>4320</v>
      </c>
      <c r="E73" s="132"/>
      <c r="F73" s="132"/>
      <c r="G73" s="132"/>
      <c r="H73" s="132"/>
      <c r="I73" s="132"/>
      <c r="J73" s="132"/>
      <c r="K73" s="112">
        <v>4320</v>
      </c>
      <c r="L73" s="112">
        <v>4320</v>
      </c>
    </row>
    <row r="74" spans="1:12" ht="20.25" customHeight="1">
      <c r="A74" s="107">
        <v>329</v>
      </c>
      <c r="B74" s="108" t="s">
        <v>32</v>
      </c>
      <c r="C74" s="117">
        <v>5000</v>
      </c>
      <c r="D74" s="117">
        <v>5000</v>
      </c>
      <c r="E74" s="132"/>
      <c r="F74" s="132"/>
      <c r="G74" s="132"/>
      <c r="H74" s="132"/>
      <c r="I74" s="132"/>
      <c r="J74" s="132"/>
      <c r="K74" s="117">
        <v>5000</v>
      </c>
      <c r="L74" s="117">
        <v>5000</v>
      </c>
    </row>
    <row r="75" spans="1:12" ht="30">
      <c r="A75" s="138">
        <v>3299</v>
      </c>
      <c r="B75" s="110" t="s">
        <v>32</v>
      </c>
      <c r="C75" s="112">
        <v>5000</v>
      </c>
      <c r="D75" s="112">
        <v>5000</v>
      </c>
      <c r="E75" s="132"/>
      <c r="F75" s="132"/>
      <c r="G75" s="132"/>
      <c r="H75" s="132"/>
      <c r="I75" s="132"/>
      <c r="J75" s="132"/>
      <c r="K75" s="112">
        <v>5000</v>
      </c>
      <c r="L75" s="112">
        <v>5000</v>
      </c>
    </row>
    <row r="76" spans="1:12" s="10" customFormat="1" ht="12.75">
      <c r="A76" s="136" t="s">
        <v>39</v>
      </c>
      <c r="B76" s="134" t="s">
        <v>94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1:12" ht="25.5">
      <c r="A77" s="137">
        <v>4</v>
      </c>
      <c r="B77" s="134" t="s">
        <v>34</v>
      </c>
      <c r="C77" s="117">
        <v>104000</v>
      </c>
      <c r="D77" s="117">
        <v>77000</v>
      </c>
      <c r="E77" s="114"/>
      <c r="F77" s="114"/>
      <c r="G77" s="117">
        <v>23000</v>
      </c>
      <c r="H77" s="117">
        <v>4000</v>
      </c>
      <c r="I77" s="114"/>
      <c r="J77" s="114"/>
      <c r="K77" s="117">
        <v>104000</v>
      </c>
      <c r="L77" s="117">
        <v>104000</v>
      </c>
    </row>
    <row r="78" spans="1:12" ht="25.5">
      <c r="A78" s="137">
        <v>42</v>
      </c>
      <c r="B78" s="134" t="s">
        <v>95</v>
      </c>
      <c r="C78" s="117">
        <v>99000</v>
      </c>
      <c r="D78" s="117">
        <v>77000</v>
      </c>
      <c r="E78" s="114"/>
      <c r="F78" s="114"/>
      <c r="G78" s="117"/>
      <c r="H78" s="114"/>
      <c r="I78" s="114"/>
      <c r="J78" s="114"/>
      <c r="K78" s="117">
        <v>99000</v>
      </c>
      <c r="L78" s="117">
        <v>99000</v>
      </c>
    </row>
    <row r="79" spans="1:12" ht="12.75">
      <c r="A79" s="137">
        <v>421</v>
      </c>
      <c r="B79" s="134" t="s">
        <v>104</v>
      </c>
      <c r="C79" s="117">
        <v>50000</v>
      </c>
      <c r="D79" s="117">
        <v>50000</v>
      </c>
      <c r="E79" s="114"/>
      <c r="F79" s="114"/>
      <c r="G79" s="117"/>
      <c r="H79" s="114"/>
      <c r="I79" s="114"/>
      <c r="J79" s="114"/>
      <c r="K79" s="117">
        <v>50000</v>
      </c>
      <c r="L79" s="117">
        <v>50000</v>
      </c>
    </row>
    <row r="80" spans="1:12" ht="12.75">
      <c r="A80" s="138">
        <v>4212</v>
      </c>
      <c r="B80" s="133" t="s">
        <v>105</v>
      </c>
      <c r="C80" s="112">
        <v>50000</v>
      </c>
      <c r="D80" s="112">
        <v>50000</v>
      </c>
      <c r="E80" s="114"/>
      <c r="F80" s="114"/>
      <c r="G80" s="117"/>
      <c r="H80" s="114"/>
      <c r="I80" s="114"/>
      <c r="J80" s="114"/>
      <c r="K80" s="112">
        <v>50000</v>
      </c>
      <c r="L80" s="112">
        <v>50000</v>
      </c>
    </row>
    <row r="81" spans="1:12" s="10" customFormat="1" ht="12.75">
      <c r="A81" s="137">
        <v>422</v>
      </c>
      <c r="B81" s="134" t="s">
        <v>96</v>
      </c>
      <c r="C81" s="117">
        <v>49000</v>
      </c>
      <c r="D81" s="117">
        <v>25000</v>
      </c>
      <c r="E81" s="114"/>
      <c r="F81" s="114"/>
      <c r="G81" s="117"/>
      <c r="H81" s="114"/>
      <c r="I81" s="114"/>
      <c r="J81" s="114"/>
      <c r="K81" s="117">
        <v>49000</v>
      </c>
      <c r="L81" s="117">
        <v>49000</v>
      </c>
    </row>
    <row r="82" spans="1:12" s="10" customFormat="1" ht="12.75">
      <c r="A82" s="138">
        <v>4221</v>
      </c>
      <c r="B82" s="133" t="s">
        <v>97</v>
      </c>
      <c r="C82" s="112">
        <v>49000</v>
      </c>
      <c r="D82" s="112">
        <v>25000</v>
      </c>
      <c r="E82" s="132"/>
      <c r="F82" s="132"/>
      <c r="G82" s="112">
        <v>20000</v>
      </c>
      <c r="H82" s="112">
        <v>4000</v>
      </c>
      <c r="I82" s="132"/>
      <c r="J82" s="132"/>
      <c r="K82" s="112">
        <v>49000</v>
      </c>
      <c r="L82" s="112">
        <v>49000</v>
      </c>
    </row>
    <row r="83" spans="1:12" s="10" customFormat="1" ht="25.5">
      <c r="A83" s="137">
        <v>424</v>
      </c>
      <c r="B83" s="134" t="s">
        <v>102</v>
      </c>
      <c r="C83" s="117">
        <v>5000</v>
      </c>
      <c r="D83" s="117">
        <v>2000</v>
      </c>
      <c r="E83" s="132"/>
      <c r="F83" s="132"/>
      <c r="G83" s="132"/>
      <c r="H83" s="132"/>
      <c r="I83" s="132"/>
      <c r="J83" s="132"/>
      <c r="K83" s="117">
        <v>5000</v>
      </c>
      <c r="L83" s="117">
        <v>5000</v>
      </c>
    </row>
    <row r="84" spans="1:12" s="10" customFormat="1" ht="12.75">
      <c r="A84" s="138">
        <v>4241</v>
      </c>
      <c r="B84" s="133" t="s">
        <v>103</v>
      </c>
      <c r="C84" s="112">
        <v>5000</v>
      </c>
      <c r="D84" s="112">
        <v>2000</v>
      </c>
      <c r="E84" s="132"/>
      <c r="F84" s="132"/>
      <c r="G84" s="112">
        <v>3000</v>
      </c>
      <c r="H84" s="132"/>
      <c r="I84" s="132"/>
      <c r="J84" s="132"/>
      <c r="K84" s="112">
        <v>5000</v>
      </c>
      <c r="L84" s="112">
        <v>5000</v>
      </c>
    </row>
    <row r="85" spans="1:12" s="10" customFormat="1" ht="25.5" customHeight="1">
      <c r="A85" s="137">
        <v>3</v>
      </c>
      <c r="B85" s="134" t="s">
        <v>81</v>
      </c>
      <c r="C85" s="117">
        <v>105000</v>
      </c>
      <c r="D85" s="117">
        <v>105000</v>
      </c>
      <c r="E85" s="114"/>
      <c r="F85" s="114"/>
      <c r="G85" s="114"/>
      <c r="H85" s="114"/>
      <c r="I85" s="114"/>
      <c r="J85" s="114"/>
      <c r="K85" s="117">
        <v>105000</v>
      </c>
      <c r="L85" s="117">
        <v>105000</v>
      </c>
    </row>
    <row r="86" spans="1:12" ht="28.5" customHeight="1">
      <c r="A86" s="137">
        <v>32</v>
      </c>
      <c r="B86" s="134" t="s">
        <v>28</v>
      </c>
      <c r="C86" s="117">
        <v>105000</v>
      </c>
      <c r="D86" s="117">
        <v>105000</v>
      </c>
      <c r="E86" s="114"/>
      <c r="F86" s="114"/>
      <c r="G86" s="114"/>
      <c r="H86" s="114"/>
      <c r="I86" s="114"/>
      <c r="J86" s="114"/>
      <c r="K86" s="117">
        <v>105000</v>
      </c>
      <c r="L86" s="117">
        <v>105000</v>
      </c>
    </row>
    <row r="87" spans="1:12" ht="12.75">
      <c r="A87" s="137">
        <v>323</v>
      </c>
      <c r="B87" s="134" t="s">
        <v>31</v>
      </c>
      <c r="C87" s="117">
        <v>105000</v>
      </c>
      <c r="D87" s="117">
        <v>105000</v>
      </c>
      <c r="E87" s="114"/>
      <c r="F87" s="114"/>
      <c r="G87" s="114"/>
      <c r="H87" s="114"/>
      <c r="I87" s="114"/>
      <c r="J87" s="114"/>
      <c r="K87" s="117">
        <v>105000</v>
      </c>
      <c r="L87" s="117">
        <v>105000</v>
      </c>
    </row>
    <row r="88" spans="1:12" ht="25.5">
      <c r="A88" s="138">
        <v>3232</v>
      </c>
      <c r="B88" s="133" t="s">
        <v>98</v>
      </c>
      <c r="C88" s="112">
        <v>100000</v>
      </c>
      <c r="D88" s="112">
        <v>100000</v>
      </c>
      <c r="E88" s="114"/>
      <c r="F88" s="114"/>
      <c r="G88" s="114"/>
      <c r="H88" s="114"/>
      <c r="I88" s="114"/>
      <c r="J88" s="114"/>
      <c r="K88" s="112">
        <v>100000</v>
      </c>
      <c r="L88" s="112">
        <v>100000</v>
      </c>
    </row>
    <row r="89" spans="1:12" ht="12.75">
      <c r="A89" s="138">
        <v>3238</v>
      </c>
      <c r="B89" s="133" t="s">
        <v>69</v>
      </c>
      <c r="C89" s="112">
        <v>5000</v>
      </c>
      <c r="D89" s="112">
        <v>5000</v>
      </c>
      <c r="E89" s="114"/>
      <c r="F89" s="114"/>
      <c r="G89" s="114"/>
      <c r="H89" s="114"/>
      <c r="I89" s="114"/>
      <c r="J89" s="114"/>
      <c r="K89" s="112">
        <v>5000</v>
      </c>
      <c r="L89" s="112">
        <v>5000</v>
      </c>
    </row>
    <row r="90" spans="1:12" ht="12.75">
      <c r="A90" s="136" t="s">
        <v>39</v>
      </c>
      <c r="B90" s="134" t="s">
        <v>107</v>
      </c>
      <c r="C90" s="112"/>
      <c r="D90" s="112"/>
      <c r="E90" s="114"/>
      <c r="F90" s="114"/>
      <c r="G90" s="114"/>
      <c r="H90" s="114"/>
      <c r="I90" s="114"/>
      <c r="J90" s="114"/>
      <c r="K90" s="112"/>
      <c r="L90" s="112"/>
    </row>
    <row r="91" spans="1:12" ht="12.75">
      <c r="A91" s="137">
        <v>3</v>
      </c>
      <c r="B91" s="134" t="s">
        <v>81</v>
      </c>
      <c r="C91" s="117">
        <v>20000</v>
      </c>
      <c r="D91" s="117">
        <v>20000</v>
      </c>
      <c r="E91" s="114"/>
      <c r="F91" s="114"/>
      <c r="G91" s="114"/>
      <c r="H91" s="114"/>
      <c r="I91" s="114"/>
      <c r="J91" s="114"/>
      <c r="K91" s="117">
        <v>20000</v>
      </c>
      <c r="L91" s="117">
        <v>20000</v>
      </c>
    </row>
    <row r="92" spans="1:12" ht="12.75">
      <c r="A92" s="137">
        <v>32</v>
      </c>
      <c r="B92" s="134" t="s">
        <v>28</v>
      </c>
      <c r="C92" s="117">
        <v>20000</v>
      </c>
      <c r="D92" s="117">
        <v>20000</v>
      </c>
      <c r="E92" s="114"/>
      <c r="F92" s="114"/>
      <c r="G92" s="114"/>
      <c r="H92" s="114"/>
      <c r="I92" s="114"/>
      <c r="J92" s="114"/>
      <c r="K92" s="117">
        <v>20000</v>
      </c>
      <c r="L92" s="117">
        <v>20000</v>
      </c>
    </row>
    <row r="93" spans="1:12" ht="18.75" customHeight="1">
      <c r="A93" s="107">
        <v>329</v>
      </c>
      <c r="B93" s="108" t="s">
        <v>32</v>
      </c>
      <c r="C93" s="112">
        <v>20000</v>
      </c>
      <c r="D93" s="112">
        <v>20000</v>
      </c>
      <c r="E93" s="114"/>
      <c r="F93" s="114"/>
      <c r="G93" s="114"/>
      <c r="H93" s="114"/>
      <c r="I93" s="114"/>
      <c r="J93" s="114"/>
      <c r="K93" s="112">
        <v>20000</v>
      </c>
      <c r="L93" s="112">
        <v>20000</v>
      </c>
    </row>
    <row r="94" spans="1:12" ht="16.5" customHeight="1">
      <c r="A94" s="138">
        <v>3299</v>
      </c>
      <c r="B94" s="110" t="s">
        <v>32</v>
      </c>
      <c r="C94" s="112">
        <v>20000</v>
      </c>
      <c r="D94" s="112">
        <v>20000</v>
      </c>
      <c r="E94" s="114"/>
      <c r="F94" s="114"/>
      <c r="G94" s="114"/>
      <c r="H94" s="114"/>
      <c r="I94" s="114"/>
      <c r="J94" s="114"/>
      <c r="K94" s="112">
        <v>20000</v>
      </c>
      <c r="L94" s="112">
        <v>20000</v>
      </c>
    </row>
    <row r="95" spans="1:12" s="10" customFormat="1" ht="12.75">
      <c r="A95" s="137"/>
      <c r="B95" s="134" t="s">
        <v>99</v>
      </c>
      <c r="C95" s="141">
        <f>C7+C46+C56+C68+C77+C85+C51+C91</f>
        <v>5446880</v>
      </c>
      <c r="D95" s="117">
        <f>D7+D51+D68+D77+D85+D91</f>
        <v>543048</v>
      </c>
      <c r="E95" s="117">
        <v>15000</v>
      </c>
      <c r="F95" s="117">
        <v>131000</v>
      </c>
      <c r="G95" s="117">
        <v>4743832</v>
      </c>
      <c r="H95" s="117">
        <v>14000</v>
      </c>
      <c r="I95" s="132"/>
      <c r="J95" s="132"/>
      <c r="K95" s="141">
        <f>K7+K46+K56+K68+K77+K85+K51+K91</f>
        <v>5446880</v>
      </c>
      <c r="L95" s="141">
        <f>L7+L46+L56+L68+L77+L85+L51+L91</f>
        <v>5446880</v>
      </c>
    </row>
    <row r="96" spans="1:12" ht="12.75">
      <c r="A96" s="82"/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83"/>
      <c r="B97" s="85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83"/>
      <c r="B98" s="85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82"/>
      <c r="B99" s="13" t="s">
        <v>113</v>
      </c>
      <c r="C99" s="9"/>
      <c r="D99" s="9"/>
      <c r="E99" s="9"/>
      <c r="F99" s="9"/>
      <c r="G99" s="9"/>
      <c r="H99" s="9"/>
      <c r="I99" s="9"/>
      <c r="J99" s="9" t="s">
        <v>100</v>
      </c>
      <c r="K99" s="9"/>
      <c r="L99" s="9"/>
    </row>
    <row r="100" spans="1:12" s="10" customFormat="1" ht="12.75">
      <c r="A100" s="82"/>
      <c r="B100" s="13"/>
      <c r="C100" s="9"/>
      <c r="D100" s="9"/>
      <c r="E100" s="9"/>
      <c r="F100" s="9"/>
      <c r="G100" s="9"/>
      <c r="H100" s="9"/>
      <c r="I100" s="9"/>
      <c r="J100" s="9" t="s">
        <v>101</v>
      </c>
      <c r="K100" s="9"/>
      <c r="L100" s="9"/>
    </row>
    <row r="101" spans="1:12" ht="12.75">
      <c r="A101" s="83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2" s="10" customFormat="1" ht="12.75">
      <c r="A102" s="92"/>
      <c r="B102" s="85"/>
    </row>
    <row r="103" spans="1:2" s="10" customFormat="1" ht="12.75">
      <c r="A103" s="83"/>
      <c r="B103" s="85"/>
    </row>
    <row r="104" spans="1:12" ht="12.75">
      <c r="A104" s="83"/>
      <c r="B104" s="85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82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82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s="10" customFormat="1" ht="12.75" customHeight="1">
      <c r="A107" s="82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2" s="10" customFormat="1" ht="12.75">
      <c r="A108" s="83"/>
      <c r="B108" s="85"/>
    </row>
    <row r="109" spans="1:12" s="10" customFormat="1" ht="12.75">
      <c r="A109" s="82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82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82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82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2" s="10" customFormat="1" ht="12.75">
      <c r="A113" s="83"/>
      <c r="B113" s="85"/>
    </row>
    <row r="114" spans="1:12" ht="12.75">
      <c r="A114" s="82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83"/>
      <c r="B115" s="85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2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83"/>
      <c r="B117" s="85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0" customFormat="1" ht="12.75">
      <c r="A118" s="83"/>
      <c r="B118" s="85"/>
    </row>
    <row r="119" spans="1:12" ht="12.75">
      <c r="A119" s="82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s="10" customFormat="1" ht="12.75">
      <c r="A120" s="82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83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2" s="10" customFormat="1" ht="12.75">
      <c r="A122" s="92"/>
      <c r="B122" s="85"/>
    </row>
    <row r="123" spans="1:2" s="10" customFormat="1" ht="12.75">
      <c r="A123" s="83"/>
      <c r="B123" s="85"/>
    </row>
    <row r="124" spans="1:12" ht="12.75" customHeight="1">
      <c r="A124" s="83"/>
      <c r="B124" s="85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82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82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s="10" customFormat="1" ht="12.75">
      <c r="A127" s="82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2" s="10" customFormat="1" ht="12.75">
      <c r="A128" s="83"/>
      <c r="B128" s="85"/>
    </row>
    <row r="129" spans="1:12" s="10" customFormat="1" ht="12.75">
      <c r="A129" s="82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82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82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82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2" s="10" customFormat="1" ht="12.75">
      <c r="A133" s="83"/>
      <c r="B133" s="85"/>
    </row>
    <row r="134" spans="1:12" ht="12.75">
      <c r="A134" s="82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83"/>
      <c r="B135" s="85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3"/>
      <c r="B136" s="85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2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2" s="10" customFormat="1" ht="12.75">
      <c r="A138" s="83"/>
      <c r="B138" s="85"/>
    </row>
    <row r="139" spans="1:12" ht="12.75">
      <c r="A139" s="82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s="10" customFormat="1" ht="12.75">
      <c r="A140" s="82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s="10" customFormat="1" ht="12.75">
      <c r="A141" s="83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83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s="10" customFormat="1" ht="12.75">
      <c r="A143" s="83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83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83"/>
      <c r="B145" s="13" t="s">
        <v>43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83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83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83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83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83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83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83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3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83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83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83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83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83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83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83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83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83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83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83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83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83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83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83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83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83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3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83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83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83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83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83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83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3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83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83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83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83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83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83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83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83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83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83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83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83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83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83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83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83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83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83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83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83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83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83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83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83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83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83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83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83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83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83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83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83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83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83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83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83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83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83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83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83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83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83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83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83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83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83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83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83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83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83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83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83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83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83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83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83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83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83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83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83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83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83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83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83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83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83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83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83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83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83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83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83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83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83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83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83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83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83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83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83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83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83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83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83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83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83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83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83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83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83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83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83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83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83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83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83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83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83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83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83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83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83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83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83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83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83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83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83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83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83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83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83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83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83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83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83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83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83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83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83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83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83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83"/>
      <c r="B301" s="13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83"/>
      <c r="B302" s="13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83"/>
      <c r="B303" s="13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83"/>
      <c r="B304" s="13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83"/>
      <c r="B305" s="13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83"/>
      <c r="B306" s="13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83"/>
      <c r="B307" s="13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83"/>
      <c r="B308" s="13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83"/>
      <c r="B309" s="13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83"/>
      <c r="B310" s="13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83"/>
      <c r="B311" s="13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83"/>
      <c r="B312" s="13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83"/>
      <c r="B313" s="13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83"/>
      <c r="B314" s="13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83"/>
      <c r="B315" s="13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83"/>
      <c r="B316" s="13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83"/>
      <c r="B317" s="13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83"/>
      <c r="B318" s="13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83"/>
      <c r="B319" s="13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83"/>
      <c r="B320" s="13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83"/>
      <c r="B321" s="13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83"/>
      <c r="B322" s="13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83"/>
      <c r="B323" s="13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83"/>
      <c r="B324" s="13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83"/>
      <c r="B325" s="13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83"/>
      <c r="B326" s="13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83"/>
      <c r="B327" s="13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83"/>
      <c r="B328" s="13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83"/>
      <c r="B329" s="13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83"/>
      <c r="B330" s="13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83"/>
      <c r="B331" s="13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83"/>
      <c r="B332" s="13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83"/>
      <c r="B333" s="13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83"/>
      <c r="B334" s="13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83"/>
      <c r="B335" s="13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83"/>
      <c r="B336" s="13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83"/>
      <c r="B337" s="13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83"/>
      <c r="B338" s="13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83"/>
      <c r="B339" s="13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83"/>
      <c r="B340" s="13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83"/>
      <c r="B341" s="13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83"/>
      <c r="B342" s="13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83"/>
      <c r="B343" s="13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83"/>
      <c r="B344" s="13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83"/>
      <c r="B345" s="13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83"/>
      <c r="B346" s="13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83"/>
      <c r="B347" s="13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83"/>
      <c r="B348" s="13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83"/>
      <c r="B349" s="13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83"/>
      <c r="B350" s="13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83"/>
      <c r="B351" s="13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83"/>
      <c r="B352" s="13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83"/>
      <c r="B353" s="13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83"/>
      <c r="B354" s="13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83"/>
      <c r="B355" s="13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83"/>
      <c r="B356" s="13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83"/>
      <c r="B357" s="13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83"/>
      <c r="B358" s="13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83"/>
      <c r="B359" s="13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83"/>
      <c r="B360" s="13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83"/>
      <c r="B361" s="13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83"/>
      <c r="B362" s="13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83"/>
      <c r="B363" s="13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83"/>
      <c r="B364" s="13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83"/>
      <c r="B365" s="13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83"/>
      <c r="B366" s="13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83"/>
      <c r="B367" s="13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83"/>
      <c r="B368" s="13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83"/>
      <c r="B369" s="13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83"/>
      <c r="B370" s="13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83"/>
      <c r="B371" s="13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83"/>
      <c r="B372" s="13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83"/>
      <c r="B373" s="13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83"/>
      <c r="B374" s="13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83"/>
      <c r="B375" s="13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83"/>
      <c r="B376" s="13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83"/>
      <c r="B377" s="13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83"/>
      <c r="B378" s="13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83"/>
      <c r="B379" s="13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83"/>
      <c r="B380" s="13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83"/>
      <c r="B381" s="13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83"/>
      <c r="B382" s="13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83"/>
      <c r="B383" s="13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83"/>
      <c r="B384" s="13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83"/>
      <c r="B385" s="13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83"/>
      <c r="B386" s="13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83"/>
      <c r="B387" s="13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83"/>
      <c r="B388" s="13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83"/>
      <c r="B389" s="13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83"/>
      <c r="B390" s="13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83"/>
      <c r="B391" s="13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83"/>
      <c r="B392" s="13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83"/>
      <c r="B393" s="13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83"/>
      <c r="B394" s="13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83"/>
      <c r="B395" s="13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83"/>
      <c r="B396" s="13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83"/>
      <c r="B397" s="13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83"/>
      <c r="B398" s="13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83"/>
      <c r="B399" s="13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83"/>
      <c r="B400" s="13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83"/>
      <c r="B401" s="13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83"/>
      <c r="B402" s="13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83"/>
      <c r="B403" s="13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83"/>
      <c r="B404" s="13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83"/>
      <c r="B405" s="13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2.75">
      <c r="A406" s="83"/>
      <c r="B406" s="13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2.75">
      <c r="A407" s="83"/>
      <c r="B407" s="13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2.75">
      <c r="A408" s="83"/>
      <c r="B408" s="13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2.75">
      <c r="A409" s="83"/>
      <c r="B409" s="13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2.75">
      <c r="A410" s="83"/>
      <c r="B410" s="13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2.75">
      <c r="A411" s="83"/>
      <c r="B411" s="13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2.75">
      <c r="A412" s="83"/>
      <c r="B412" s="13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2.75">
      <c r="A413" s="83"/>
      <c r="B413" s="13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2.75">
      <c r="A414" s="83"/>
      <c r="B414" s="13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2.75">
      <c r="A415" s="83"/>
      <c r="B415" s="13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2.75">
      <c r="A416" s="83"/>
      <c r="B416" s="13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s="83"/>
      <c r="B417" s="13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2.75">
      <c r="A418" s="83"/>
      <c r="B418" s="13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ht="12.75">
      <c r="A419" s="83"/>
      <c r="B419" s="13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ht="12.75">
      <c r="A420" s="83"/>
      <c r="B420" s="13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ht="12.75">
      <c r="A421" s="83"/>
      <c r="B421" s="13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2.75">
      <c r="A422" s="83"/>
      <c r="B422" s="13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ht="12.75">
      <c r="A423" s="83"/>
      <c r="B423" s="13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ht="12.75">
      <c r="A424" s="83"/>
      <c r="B424" s="13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ht="12.75">
      <c r="A425" s="83"/>
      <c r="B425" s="13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ht="12.75">
      <c r="A426" s="83"/>
      <c r="B426" s="13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ht="12.75">
      <c r="A427" s="83"/>
      <c r="B427" s="13"/>
      <c r="C427" s="9"/>
      <c r="D427" s="9"/>
      <c r="E427" s="9"/>
      <c r="F427" s="9"/>
      <c r="G427" s="9"/>
      <c r="H427" s="9"/>
      <c r="I427" s="9"/>
      <c r="J427" s="9"/>
      <c r="K427" s="9"/>
      <c r="L427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</cp:lastModifiedBy>
  <cp:lastPrinted>2018-12-20T08:37:52Z</cp:lastPrinted>
  <dcterms:created xsi:type="dcterms:W3CDTF">2013-09-11T11:00:21Z</dcterms:created>
  <dcterms:modified xsi:type="dcterms:W3CDTF">2019-12-30T09:30:25Z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